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3600" yWindow="3810" windowWidth="21600" windowHeight="11280" tabRatio="248" firstSheet="0" activeTab="2" autoFilterDateGrouping="1"/>
  </bookViews>
  <sheets>
    <sheet xmlns:r="http://schemas.openxmlformats.org/officeDocument/2006/relationships" name="Data" sheetId="1" state="visible" r:id="rId1"/>
    <sheet xmlns:r="http://schemas.openxmlformats.org/officeDocument/2006/relationships" name="MachineReady" sheetId="2" state="visible" r:id="rId2"/>
    <sheet xmlns:r="http://schemas.openxmlformats.org/officeDocument/2006/relationships" name="Metadata" sheetId="3" state="visible" r:id="rId3"/>
  </sheets>
  <definedNames/>
  <calcPr calcId="191029" fullCalcOnLoad="1"/>
</workbook>
</file>

<file path=xl/styles.xml><?xml version="1.0" encoding="utf-8"?>
<styleSheet xmlns="http://schemas.openxmlformats.org/spreadsheetml/2006/main">
  <numFmts count="7">
    <numFmt numFmtId="164" formatCode="[Red][&gt;0]General;[Red][&lt;0]\-General;[Black]General"/>
    <numFmt numFmtId="165" formatCode="#,##0.000"/>
    <numFmt numFmtId="166" formatCode="#,##0.0"/>
    <numFmt numFmtId="167" formatCode="[Red][&gt;0]General;[Red][&lt;0]-General;[Black]General;[Red]@"/>
    <numFmt numFmtId="168" formatCode="[Red]@"/>
    <numFmt numFmtId="169" formatCode="[Red][&gt;0]#,##0.0;[Red][&lt;0]-#,##0.0;[Black]#,##0.0;[Red]@"/>
    <numFmt numFmtId="170" formatCode="[Red][&gt;0]#,##0;[Red][&lt;0]-#,##0;[Black]#,##0;[Red]@"/>
  </numFmts>
  <fonts count="10">
    <font>
      <name val="源ノ角ゴシック Code JP R"/>
      <family val="2"/>
      <color theme="1"/>
      <sz val="11"/>
      <scheme val="minor"/>
    </font>
    <font>
      <name val="源ノ角ゴシック Code JP R"/>
      <family val="2"/>
      <color theme="1"/>
      <sz val="11"/>
      <scheme val="minor"/>
    </font>
    <font>
      <name val="源ノ角ゴシック Code JP R"/>
      <charset val="128"/>
      <family val="3"/>
      <sz val="6"/>
      <scheme val="minor"/>
    </font>
    <font>
      <name val="源ノ角ゴシック Code JP N"/>
      <charset val="128"/>
      <family val="2"/>
      <sz val="6"/>
    </font>
    <font>
      <name val="ＭＳ ゴシック"/>
      <charset val="128"/>
      <family val="3"/>
      <color theme="1"/>
      <sz val="11"/>
    </font>
    <font>
      <name val="ＭＳ ゴシック"/>
      <charset val="128"/>
      <family val="3"/>
      <sz val="11"/>
    </font>
    <font>
      <name val="ＭＳ Ｐゴシック"/>
      <charset val="128"/>
      <family val="3"/>
      <sz val="11"/>
    </font>
    <font>
      <name val="源ノ角ゴシック Code JP R"/>
      <charset val="128"/>
      <family val="2"/>
      <b val="1"/>
      <color theme="3"/>
      <sz val="11"/>
      <scheme val="minor"/>
    </font>
    <font>
      <name val="ＭＳ Ｐゴシック"/>
      <charset val="128"/>
      <family val="3"/>
      <color theme="1"/>
      <sz val="11"/>
    </font>
    <font>
      <name val="メイリオ"/>
    </font>
  </fonts>
  <fills count="5">
    <fill>
      <patternFill/>
    </fill>
    <fill>
      <patternFill patternType="gray125"/>
    </fill>
    <fill>
      <patternFill patternType="solid">
        <fgColor theme="8" tint="0.7999816888943144"/>
        <bgColor indexed="64"/>
      </patternFill>
    </fill>
    <fill>
      <patternFill patternType="solid">
        <fgColor theme="8" tint="0.7999511703848384"/>
        <bgColor indexed="64"/>
      </patternFill>
    </fill>
    <fill>
      <patternFill patternType="solid">
        <fgColor rgb="00DBF3FF"/>
        <bgColor rgb="00DBF3FF"/>
      </patternFill>
    </fill>
  </fills>
  <borders count="2">
    <border>
      <left/>
      <right/>
      <top/>
      <bottom/>
      <diagonal/>
    </border>
    <border/>
  </borders>
  <cellStyleXfs count="2">
    <xf numFmtId="0" fontId="1" fillId="0" borderId="0"/>
    <xf numFmtId="38" fontId="1" fillId="0" borderId="0" applyAlignment="1">
      <alignment vertical="center"/>
    </xf>
  </cellStyleXfs>
  <cellXfs count="57">
    <xf numFmtId="0" fontId="0" fillId="0" borderId="0" pivotButton="0" quotePrefix="0" xfId="0"/>
    <xf numFmtId="0" fontId="4" fillId="0" borderId="0" applyAlignment="1" pivotButton="0" quotePrefix="0" xfId="0">
      <alignment horizontal="right" wrapText="1"/>
    </xf>
    <xf numFmtId="0" fontId="4" fillId="0" borderId="0" applyAlignment="1" pivotButton="0" quotePrefix="0" xfId="0">
      <alignment horizontal="right"/>
    </xf>
    <xf numFmtId="0" fontId="5" fillId="0" borderId="0" applyAlignment="1" pivotButton="0" quotePrefix="0" xfId="0">
      <alignment vertical="center"/>
    </xf>
    <xf numFmtId="0" fontId="4" fillId="0" borderId="0" pivotButton="0" quotePrefix="0" xfId="0"/>
    <xf numFmtId="0" fontId="5" fillId="0" borderId="0" pivotButton="0" quotePrefix="0" xfId="0"/>
    <xf numFmtId="0" fontId="5" fillId="0" borderId="0" applyAlignment="1" pivotButton="0" quotePrefix="0" xfId="0">
      <alignment horizontal="left" wrapText="1"/>
    </xf>
    <xf numFmtId="0" fontId="4" fillId="0" borderId="0" applyAlignment="1" pivotButton="0" quotePrefix="0" xfId="0">
      <alignment horizontal="left"/>
    </xf>
    <xf numFmtId="38" fontId="4" fillId="0" borderId="0" applyAlignment="1" pivotButton="0" quotePrefix="0" xfId="1">
      <alignment horizontal="right"/>
    </xf>
    <xf numFmtId="0" fontId="6" fillId="0" borderId="0" applyAlignment="1" pivotButton="0" quotePrefix="0" xfId="0">
      <alignment horizontal="left" vertical="center"/>
    </xf>
    <xf numFmtId="14" fontId="6" fillId="0" borderId="0" applyAlignment="1" pivotButton="0" quotePrefix="0" xfId="0">
      <alignment horizontal="left" vertical="center"/>
    </xf>
    <xf numFmtId="0" fontId="6" fillId="0" borderId="0" applyAlignment="1" pivotButton="0" quotePrefix="0" xfId="0">
      <alignment horizontal="left"/>
    </xf>
    <xf numFmtId="38" fontId="6" fillId="0" borderId="0" applyAlignment="1" pivotButton="0" quotePrefix="0" xfId="1">
      <alignment horizontal="left" vertical="top" wrapText="1"/>
    </xf>
    <xf numFmtId="0" fontId="6" fillId="0" borderId="0" applyAlignment="1" pivotButton="0" quotePrefix="0" xfId="0">
      <alignment horizontal="left" vertical="top" wrapText="1"/>
    </xf>
    <xf numFmtId="0" fontId="6" fillId="0" borderId="0" applyAlignment="1" pivotButton="0" quotePrefix="0" xfId="0">
      <alignment horizontal="left" wrapText="1"/>
    </xf>
    <xf numFmtId="0" fontId="4" fillId="0" borderId="0" applyAlignment="1" pivotButton="0" quotePrefix="0" xfId="0">
      <alignment horizontal="left" vertical="top" wrapText="1"/>
    </xf>
    <xf numFmtId="164" fontId="4" fillId="3" borderId="0" applyAlignment="1" pivotButton="0" quotePrefix="0" xfId="0">
      <alignment horizontal="right"/>
    </xf>
    <xf numFmtId="164" fontId="4" fillId="2" borderId="0" applyAlignment="1" pivotButton="0" quotePrefix="0" xfId="0">
      <alignment horizontal="left" vertical="top"/>
    </xf>
    <xf numFmtId="0" fontId="8" fillId="0" borderId="0" applyAlignment="1" pivotButton="0" quotePrefix="0" xfId="0">
      <alignment vertical="center"/>
    </xf>
    <xf numFmtId="38" fontId="6" fillId="0" borderId="0" applyAlignment="1" pivotButton="0" quotePrefix="0" xfId="1">
      <alignment horizontal="left" vertical="top"/>
    </xf>
    <xf numFmtId="0" fontId="8" fillId="0" borderId="0" applyAlignment="1" pivotButton="0" quotePrefix="0" xfId="0">
      <alignment horizontal="right"/>
    </xf>
    <xf numFmtId="164" fontId="4" fillId="3" borderId="0" applyAlignment="1" pivotButton="0" quotePrefix="0" xfId="0">
      <alignment horizontal="left" vertical="top" wrapText="1"/>
    </xf>
    <xf numFmtId="0" fontId="4" fillId="0" borderId="0" applyAlignment="1" pivotButton="0" quotePrefix="0" xfId="0">
      <alignment horizontal="left" wrapText="1"/>
    </xf>
    <xf numFmtId="0" fontId="8" fillId="0" borderId="0" applyAlignment="1" pivotButton="0" quotePrefix="0" xfId="0">
      <alignment horizontal="left" vertical="center"/>
    </xf>
    <xf numFmtId="0" fontId="4" fillId="0" borderId="0" applyAlignment="1" pivotButton="0" quotePrefix="0" xfId="0">
      <alignment vertical="top" wrapText="1"/>
    </xf>
    <xf numFmtId="0" fontId="4" fillId="0" borderId="0" applyAlignment="1" pivotButton="0" quotePrefix="0" xfId="0">
      <alignment horizontal="left"/>
    </xf>
    <xf numFmtId="0" fontId="8" fillId="0" borderId="0" pivotButton="0" quotePrefix="0" xfId="0"/>
    <xf numFmtId="164" fontId="4" fillId="3" borderId="0" applyAlignment="1" pivotButton="0" quotePrefix="0" xfId="0">
      <alignment horizontal="left" vertical="top"/>
    </xf>
    <xf numFmtId="164" fontId="6" fillId="3" borderId="0" applyAlignment="1" pivotButton="0" quotePrefix="0" xfId="1">
      <alignment horizontal="right" vertical="top"/>
    </xf>
    <xf numFmtId="164" fontId="8" fillId="3" borderId="0" applyAlignment="1" pivotButton="0" quotePrefix="0" xfId="0">
      <alignment vertical="center"/>
    </xf>
    <xf numFmtId="3" fontId="0" fillId="0" borderId="0" pivotButton="0" quotePrefix="0" xfId="0"/>
    <xf numFmtId="165" fontId="0" fillId="0" borderId="0" pivotButton="0" quotePrefix="0" xfId="0"/>
    <xf numFmtId="3" fontId="6" fillId="0" borderId="0" pivotButton="0" quotePrefix="0" xfId="0"/>
    <xf numFmtId="166" fontId="0" fillId="0" borderId="0" pivotButton="0" quotePrefix="0" xfId="0"/>
    <xf numFmtId="3" fontId="0" fillId="0" borderId="0" pivotButton="0" quotePrefix="0" xfId="0"/>
    <xf numFmtId="38" fontId="6" fillId="0" borderId="0" pivotButton="0" quotePrefix="0" xfId="1"/>
    <xf numFmtId="164" fontId="4" fillId="3" borderId="0" applyAlignment="1" pivotButton="0" quotePrefix="0" xfId="0">
      <alignment horizontal="right"/>
    </xf>
    <xf numFmtId="0" fontId="9" fillId="0" borderId="1" applyAlignment="1" pivotButton="0" quotePrefix="0" xfId="0">
      <alignment horizontal="general" vertical="center"/>
    </xf>
    <xf numFmtId="167" fontId="9" fillId="4" borderId="1" applyAlignment="1" pivotButton="0" quotePrefix="0" xfId="0">
      <alignment horizontal="general" vertical="center"/>
    </xf>
    <xf numFmtId="38" fontId="9" fillId="0" borderId="1" applyAlignment="1" pivotButton="0" quotePrefix="0" xfId="1">
      <alignment horizontal="general" vertical="center"/>
    </xf>
    <xf numFmtId="168" fontId="9" fillId="4" borderId="1" applyAlignment="1" pivotButton="0" quotePrefix="0" xfId="0">
      <alignment horizontal="general" vertical="center"/>
    </xf>
    <xf numFmtId="169" fontId="9" fillId="4" borderId="1" applyAlignment="1" pivotButton="0" quotePrefix="0" xfId="1">
      <alignment horizontal="general" vertical="center"/>
    </xf>
    <xf numFmtId="170" fontId="9" fillId="4" borderId="1" applyAlignment="1" pivotButton="0" quotePrefix="0" xfId="1">
      <alignment horizontal="general" vertical="center"/>
    </xf>
    <xf numFmtId="168" fontId="9" fillId="4" borderId="1" applyAlignment="1" pivotButton="0" quotePrefix="0" xfId="1">
      <alignment horizontal="general" vertical="center"/>
    </xf>
    <xf numFmtId="170" fontId="9" fillId="4" borderId="1" applyAlignment="1" pivotButton="0" quotePrefix="0" xfId="0">
      <alignment horizontal="general" vertical="center"/>
    </xf>
    <xf numFmtId="166" fontId="9" fillId="0" borderId="1" applyAlignment="1" pivotButton="0" quotePrefix="0" xfId="0">
      <alignment horizontal="general" vertical="center"/>
    </xf>
    <xf numFmtId="3" fontId="9" fillId="0" borderId="1" applyAlignment="1" pivotButton="0" quotePrefix="0" xfId="0">
      <alignment horizontal="general" vertical="center"/>
    </xf>
    <xf numFmtId="165" fontId="9" fillId="0" borderId="1" applyAlignment="1" pivotButton="0" quotePrefix="0" xfId="0">
      <alignment horizontal="general" vertical="center"/>
    </xf>
    <xf numFmtId="168" fontId="9" fillId="4" borderId="1" applyAlignment="1" pivotButton="0" quotePrefix="0" xfId="0">
      <alignment horizontal="general" vertical="center"/>
    </xf>
    <xf numFmtId="169" fontId="9" fillId="4" borderId="1" applyAlignment="1" pivotButton="0" quotePrefix="0" xfId="1">
      <alignment horizontal="general" vertical="center"/>
    </xf>
    <xf numFmtId="170" fontId="9" fillId="4" borderId="1" applyAlignment="1" pivotButton="0" quotePrefix="0" xfId="1">
      <alignment horizontal="general" vertical="center"/>
    </xf>
    <xf numFmtId="168" fontId="9" fillId="4" borderId="1" applyAlignment="1" pivotButton="0" quotePrefix="0" xfId="1">
      <alignment horizontal="general" vertical="center"/>
    </xf>
    <xf numFmtId="170" fontId="9" fillId="4" borderId="1" applyAlignment="1" pivotButton="0" quotePrefix="0" xfId="0">
      <alignment horizontal="general" vertical="center"/>
    </xf>
    <xf numFmtId="0" fontId="9" fillId="0" borderId="1" applyAlignment="1" pivotButton="0" quotePrefix="0" xfId="0">
      <alignment horizontal="general" vertical="center"/>
    </xf>
    <xf numFmtId="0" fontId="9" fillId="0" borderId="1" applyAlignment="1" pivotButton="0" quotePrefix="0" xfId="0">
      <alignment horizontal="left" vertical="center" wrapText="1"/>
    </xf>
    <xf numFmtId="14" fontId="9" fillId="0" borderId="1" applyAlignment="1" pivotButton="0" quotePrefix="0" xfId="0">
      <alignment horizontal="left" vertical="center" wrapText="1"/>
    </xf>
    <xf numFmtId="38" fontId="9" fillId="0" borderId="1" applyAlignment="1" pivotButton="0" quotePrefix="0" xfId="1">
      <alignment horizontal="left" vertical="center" wrapText="1"/>
    </xf>
  </cellXfs>
  <cellStyles count="2">
    <cellStyle name="標準" xfId="0" builtinId="0"/>
    <cellStyle name="桁区切り" xfId="1"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styles" Target="styles.xml" Id="rId4"/><Relationship Type="http://schemas.openxmlformats.org/officeDocument/2006/relationships/theme" Target="theme/theme1.xml" Id="rId5"/></Relationships>
</file>

<file path=xl/theme/theme1.xml><?xml version="1.0" encoding="utf-8"?>
<a:theme xmlns:a="http://schemas.openxmlformats.org/drawingml/2006/main" name="Office テーマ">
  <a:themeElements>
    <a:clrScheme name="CUD_colorset_ver4.xml">
      <a:dk1>
        <a:srgbClr val="1A1A1A"/>
      </a:dk1>
      <a:lt1>
        <a:srgbClr val="FFFFFF"/>
      </a:lt1>
      <a:dk2>
        <a:srgbClr val="84919E"/>
      </a:dk2>
      <a:lt2>
        <a:srgbClr val="D2D4D1"/>
      </a:lt2>
      <a:accent1>
        <a:srgbClr val="005AFF"/>
      </a:accent1>
      <a:accent2>
        <a:srgbClr val="FF4B00"/>
      </a:accent2>
      <a:accent3>
        <a:srgbClr val="03AF7A"/>
      </a:accent3>
      <a:accent4>
        <a:srgbClr val="990099"/>
      </a:accent4>
      <a:accent5>
        <a:srgbClr val="4DC4FF"/>
      </a:accent5>
      <a:accent6>
        <a:srgbClr val="F6AA00"/>
      </a:accent6>
      <a:hlink>
        <a:srgbClr val="006DAA"/>
      </a:hlink>
      <a:folHlink>
        <a:srgbClr val="A23180"/>
      </a:folHlink>
    </a:clrScheme>
    <a:fontScheme name="Incolsolata+源ノ角ゴシック Code JP R">
      <a:majorFont>
        <a:latin typeface="Inconsolata"/>
        <a:ea typeface="源ノ角ゴシック Code JP R"/>
        <a:cs typeface=""/>
      </a:majorFont>
      <a:minorFont>
        <a:latin typeface="Inconsolata"/>
        <a:ea typeface="源ノ角ゴシック Code JP R"/>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codeName="Sheet1">
    <outlinePr summaryBelow="1" summaryRight="1"/>
    <pageSetUpPr autoPageBreaks="0"/>
  </sheetPr>
  <dimension ref="A1:T95"/>
  <sheetViews>
    <sheetView tabSelected="0" topLeftCell="A1" zoomScale="100" zoomScaleNormal="100" workbookViewId="0">
      <pane xSplit="5" ySplit="13" topLeftCell="F14" activePane="bottomRight" state="frozen"/>
      <selection pane="topRight" activeCell="A1" sqref="A1"/>
      <selection pane="bottomLeft" activeCell="A14" sqref="A14"/>
      <selection pane="bottomRight" activeCell="B1" sqref="B1"/>
    </sheetView>
  </sheetViews>
  <sheetFormatPr baseColWidth="8" defaultColWidth="9.125" defaultRowHeight="13.5"/>
  <cols>
    <col width="11.125" bestFit="1" customWidth="1" style="2" min="1" max="1"/>
    <col width="7.5" bestFit="1" customWidth="1" style="2" min="2" max="2"/>
    <col width="7.5" customWidth="1" style="36" min="3" max="3"/>
    <col width="9.5" bestFit="1" customWidth="1" style="36" min="4" max="4"/>
    <col width="13.875" bestFit="1" customWidth="1" style="36" min="5" max="5"/>
    <col width="13.875" customWidth="1" style="8" min="6" max="6"/>
    <col width="20" bestFit="1" customWidth="1" style="8" min="7" max="7"/>
    <col width="14" customWidth="1" style="8" min="8" max="9"/>
    <col width="16.125" bestFit="1" customWidth="1" style="2" min="10" max="10"/>
    <col width="13.875" customWidth="1" style="2" min="11" max="11"/>
    <col width="13" bestFit="1" customWidth="1" style="2" min="12" max="13"/>
    <col width="13" customWidth="1" style="2" min="14" max="14"/>
    <col width="10.5" bestFit="1" customWidth="1" style="2" min="15" max="15"/>
    <col width="11.625" bestFit="1" customWidth="1" style="2" min="16" max="16"/>
    <col width="9.125" customWidth="1" style="2" min="17" max="16384"/>
  </cols>
  <sheetData>
    <row r="1">
      <c r="A1" s="53" t="inlineStr">
        <is>
          <t>大林區</t>
        </is>
      </c>
      <c r="B1" s="53" t="inlineStr">
        <is>
          <t>府県</t>
        </is>
      </c>
      <c r="C1" s="38" t="inlineStr">
        <is>
          <t>check</t>
        </is>
      </c>
      <c r="D1" s="38" t="inlineStr">
        <is>
          <t>check</t>
        </is>
      </c>
      <c r="E1" s="38" t="inlineStr">
        <is>
          <t>check</t>
        </is>
      </c>
      <c r="F1" s="39" t="inlineStr">
        <is>
          <t>國有林</t>
        </is>
      </c>
      <c r="G1" s="39" t="inlineStr">
        <is>
          <t>國有林</t>
        </is>
      </c>
      <c r="H1" s="39" t="inlineStr">
        <is>
          <t>國有林</t>
        </is>
      </c>
      <c r="I1" s="39" t="inlineStr">
        <is>
          <t>御料林</t>
        </is>
      </c>
      <c r="J1" s="39" t="inlineStr">
        <is>
          <t>御料林</t>
        </is>
      </c>
      <c r="K1" s="39" t="inlineStr">
        <is>
          <t>御料林</t>
        </is>
      </c>
      <c r="L1" s="39" t="inlineStr">
        <is>
          <t>公私社寺有林</t>
        </is>
      </c>
      <c r="M1" s="39" t="inlineStr">
        <is>
          <t>公私社寺有林</t>
        </is>
      </c>
      <c r="N1" s="39" t="inlineStr">
        <is>
          <t>公私社寺有林</t>
        </is>
      </c>
      <c r="O1" s="39" t="inlineStr">
        <is>
          <t>合計</t>
        </is>
      </c>
      <c r="P1" s="39" t="inlineStr">
        <is>
          <t>合計</t>
        </is>
      </c>
      <c r="Q1" s="39" t="inlineStr">
        <is>
          <t>合計</t>
        </is>
      </c>
      <c r="R1" s="53" t="n"/>
      <c r="S1" s="53" t="n"/>
      <c r="T1" s="53" t="n"/>
    </row>
    <row r="2">
      <c r="A2" s="53" t="n"/>
      <c r="B2" s="53" t="n"/>
      <c r="C2" s="38" t="inlineStr">
        <is>
          <t>check</t>
        </is>
      </c>
      <c r="D2" s="38" t="inlineStr">
        <is>
          <t>check</t>
        </is>
      </c>
      <c r="E2" s="38" t="inlineStr">
        <is>
          <t>check</t>
        </is>
      </c>
      <c r="F2" s="39" t="inlineStr">
        <is>
          <t>反別</t>
        </is>
      </c>
      <c r="G2" s="39" t="inlineStr">
        <is>
          <t>樹數</t>
        </is>
      </c>
      <c r="H2" s="39" t="inlineStr">
        <is>
          <t>樹數</t>
        </is>
      </c>
      <c r="I2" s="39" t="inlineStr">
        <is>
          <t>反別</t>
        </is>
      </c>
      <c r="J2" s="39" t="inlineStr">
        <is>
          <t>樹數</t>
        </is>
      </c>
      <c r="K2" s="39" t="inlineStr">
        <is>
          <t>樹數</t>
        </is>
      </c>
      <c r="L2" s="39" t="inlineStr">
        <is>
          <t>反別</t>
        </is>
      </c>
      <c r="M2" s="39" t="inlineStr">
        <is>
          <t>樹數</t>
        </is>
      </c>
      <c r="N2" s="39" t="inlineStr">
        <is>
          <t>樹數</t>
        </is>
      </c>
      <c r="O2" s="39" t="inlineStr">
        <is>
          <t>反別</t>
        </is>
      </c>
      <c r="P2" s="39" t="inlineStr">
        <is>
          <t>樹數</t>
        </is>
      </c>
      <c r="Q2" s="39" t="inlineStr">
        <is>
          <t>樹數</t>
        </is>
      </c>
      <c r="R2" s="53" t="n"/>
      <c r="S2" s="53" t="n"/>
      <c r="T2" s="53" t="n"/>
    </row>
    <row r="3">
      <c r="A3" s="53" t="n"/>
      <c r="B3" s="53" t="n"/>
      <c r="C3" s="38" t="inlineStr">
        <is>
          <t>check</t>
        </is>
      </c>
      <c r="D3" s="38" t="inlineStr">
        <is>
          <t>check</t>
        </is>
      </c>
      <c r="E3" s="38" t="inlineStr">
        <is>
          <t>check</t>
        </is>
      </c>
      <c r="F3" s="39" t="inlineStr">
        <is>
          <t>町</t>
        </is>
      </c>
      <c r="G3" s="53" t="inlineStr">
        <is>
          <t>本</t>
        </is>
      </c>
      <c r="H3" s="53" t="inlineStr">
        <is>
          <t>石</t>
        </is>
      </c>
      <c r="I3" s="39" t="inlineStr">
        <is>
          <t>町</t>
        </is>
      </c>
      <c r="J3" s="53" t="inlineStr">
        <is>
          <t>本</t>
        </is>
      </c>
      <c r="K3" s="53" t="inlineStr">
        <is>
          <t>石</t>
        </is>
      </c>
      <c r="L3" s="39" t="inlineStr">
        <is>
          <t>町</t>
        </is>
      </c>
      <c r="M3" s="53" t="inlineStr">
        <is>
          <t>本</t>
        </is>
      </c>
      <c r="N3" s="53" t="inlineStr">
        <is>
          <t>石</t>
        </is>
      </c>
      <c r="O3" s="39" t="inlineStr">
        <is>
          <t>町</t>
        </is>
      </c>
      <c r="P3" s="53" t="inlineStr">
        <is>
          <t>本</t>
        </is>
      </c>
      <c r="Q3" s="53" t="inlineStr">
        <is>
          <t>石</t>
        </is>
      </c>
      <c r="R3" s="53" t="n"/>
      <c r="S3" s="53" t="n"/>
      <c r="T3" s="53" t="n"/>
    </row>
    <row r="4" customFormat="1" s="36">
      <c r="A4" s="48" t="inlineStr">
        <is>
          <t>check</t>
        </is>
      </c>
      <c r="B4" s="48" t="inlineStr">
        <is>
          <t>check</t>
        </is>
      </c>
      <c r="C4" s="48" t="n"/>
      <c r="D4" s="48" t="n"/>
      <c r="E4" s="48" t="inlineStr">
        <is>
          <t>青森</t>
        </is>
      </c>
      <c r="F4" s="49">
        <f>SUM(F14:F15)-F16</f>
        <v/>
      </c>
      <c r="G4" s="50">
        <f>SUM(G14:G15)-G16</f>
        <v/>
      </c>
      <c r="H4" s="50">
        <f>SUM(H14:H15)-H16</f>
        <v/>
      </c>
      <c r="I4" s="49">
        <f>SUM(I14:I15)-I16</f>
        <v/>
      </c>
      <c r="J4" s="50">
        <f>SUM(J14:J15)-J16</f>
        <v/>
      </c>
      <c r="K4" s="50">
        <f>SUM(K14:K15)-K16</f>
        <v/>
      </c>
      <c r="L4" s="49">
        <f>SUM(L14:L15)-L16</f>
        <v/>
      </c>
      <c r="M4" s="50">
        <f>SUM(M14:M15)-M16</f>
        <v/>
      </c>
      <c r="N4" s="50">
        <f>SUM(N14:N15)-N16</f>
        <v/>
      </c>
      <c r="O4" s="49">
        <f>SUM(O14:O15)-O16</f>
        <v/>
      </c>
      <c r="P4" s="50">
        <f>SUM(P14:P15)-P16</f>
        <v/>
      </c>
      <c r="Q4" s="50">
        <f>SUM(Q14:Q15)-Q16</f>
        <v/>
      </c>
      <c r="R4" s="48" t="n"/>
      <c r="S4" s="48" t="n"/>
      <c r="T4" s="48" t="n"/>
    </row>
    <row r="5" customFormat="1" s="36">
      <c r="A5" s="48" t="inlineStr">
        <is>
          <t>check</t>
        </is>
      </c>
      <c r="B5" s="48" t="inlineStr">
        <is>
          <t>check</t>
        </is>
      </c>
      <c r="C5" s="48" t="n"/>
      <c r="D5" s="48" t="n"/>
      <c r="E5" s="48" t="inlineStr">
        <is>
          <t>宮城</t>
        </is>
      </c>
      <c r="F5" s="49">
        <f>SUM(F18:F20)-F21</f>
        <v/>
      </c>
      <c r="G5" s="50">
        <f>SUM(G18:G20)-G21</f>
        <v/>
      </c>
      <c r="H5" s="50">
        <f>SUM(H18:H20)-H21</f>
        <v/>
      </c>
      <c r="I5" s="50">
        <f>SUM(I18:I20)-I21</f>
        <v/>
      </c>
      <c r="J5" s="50">
        <f>SUM(J18:J20)-J21</f>
        <v/>
      </c>
      <c r="K5" s="50">
        <f>SUM(K18:K20)-K21</f>
        <v/>
      </c>
      <c r="L5" s="49">
        <f>SUM(L18:L20)-L21</f>
        <v/>
      </c>
      <c r="M5" s="50">
        <f>SUM(M18:M20)-M21</f>
        <v/>
      </c>
      <c r="N5" s="50">
        <f>SUM(N18:N20)-N21</f>
        <v/>
      </c>
      <c r="O5" s="49">
        <f>SUM(O18:O20)-O21</f>
        <v/>
      </c>
      <c r="P5" s="50">
        <f>SUM(P18:P20)-P21</f>
        <v/>
      </c>
      <c r="Q5" s="50">
        <f>SUM(Q18:Q20)-Q21</f>
        <v/>
      </c>
      <c r="R5" s="48" t="n"/>
      <c r="S5" s="48" t="n"/>
      <c r="T5" s="48" t="n"/>
    </row>
    <row r="6" customFormat="1" s="36">
      <c r="A6" s="48" t="inlineStr">
        <is>
          <t>check</t>
        </is>
      </c>
      <c r="B6" s="48" t="inlineStr">
        <is>
          <t>check</t>
        </is>
      </c>
      <c r="C6" s="48" t="n"/>
      <c r="D6" s="48" t="n"/>
      <c r="E6" s="48" t="inlineStr">
        <is>
          <t>東京</t>
        </is>
      </c>
      <c r="F6" s="49">
        <f>SUM(F22:F30)-F31</f>
        <v/>
      </c>
      <c r="G6" s="50">
        <f>SUM(G22:G30)-G31</f>
        <v/>
      </c>
      <c r="H6" s="50">
        <f>SUM(H22:H30)-H31</f>
        <v/>
      </c>
      <c r="I6" s="49">
        <f>SUM(I22:I30)-I31</f>
        <v/>
      </c>
      <c r="J6" s="50">
        <f>SUM(J22:J30)-J31</f>
        <v/>
      </c>
      <c r="K6" s="50">
        <f>SUM(K22:K30)-K31</f>
        <v/>
      </c>
      <c r="L6" s="49">
        <f>SUM(L22:L30)-L31</f>
        <v/>
      </c>
      <c r="M6" s="50">
        <f>SUM(M22:M30)-M31</f>
        <v/>
      </c>
      <c r="N6" s="50">
        <f>SUM(N22:N30)-N31</f>
        <v/>
      </c>
      <c r="O6" s="49">
        <f>SUM(O22:O30)-O31</f>
        <v/>
      </c>
      <c r="P6" s="50">
        <f>SUM(P22:P30)-P31</f>
        <v/>
      </c>
      <c r="Q6" s="50">
        <f>SUM(Q22:Q30)-Q31</f>
        <v/>
      </c>
      <c r="R6" s="48" t="n"/>
      <c r="S6" s="48" t="n"/>
      <c r="T6" s="48" t="n"/>
    </row>
    <row r="7" customFormat="1" s="36">
      <c r="A7" s="48" t="inlineStr">
        <is>
          <t>check</t>
        </is>
      </c>
      <c r="B7" s="48" t="inlineStr">
        <is>
          <t>check</t>
        </is>
      </c>
      <c r="C7" s="48" t="n"/>
      <c r="D7" s="48" t="n"/>
      <c r="E7" s="48" t="inlineStr">
        <is>
          <t>長野</t>
        </is>
      </c>
      <c r="F7" s="49">
        <f>SUM(F32:F33)-F34</f>
        <v/>
      </c>
      <c r="G7" s="50">
        <f>SUM(G32:G33)-G34</f>
        <v/>
      </c>
      <c r="H7" s="50">
        <f>SUM(H32:H33)-H34</f>
        <v/>
      </c>
      <c r="I7" s="49">
        <f>SUM(I32:I33)-I34</f>
        <v/>
      </c>
      <c r="J7" s="50">
        <f>SUM(J32:J33)-J34</f>
        <v/>
      </c>
      <c r="K7" s="50">
        <f>SUM(K32:K33)-K34</f>
        <v/>
      </c>
      <c r="L7" s="49">
        <f>SUM(L32:L33)-L34</f>
        <v/>
      </c>
      <c r="M7" s="50">
        <f>SUM(M32:M33)-M34</f>
        <v/>
      </c>
      <c r="N7" s="50">
        <f>SUM(N32:N33)-N34</f>
        <v/>
      </c>
      <c r="O7" s="49">
        <f>SUM(O32:O33)-O34</f>
        <v/>
      </c>
      <c r="P7" s="50">
        <f>SUM(P32:P33)-P34</f>
        <v/>
      </c>
      <c r="Q7" s="50">
        <f>SUM(Q32:Q33)-Q34</f>
        <v/>
      </c>
      <c r="R7" s="51" t="n"/>
      <c r="S7" s="48" t="n"/>
      <c r="T7" s="48" t="n"/>
    </row>
    <row r="8" customFormat="1" s="36">
      <c r="A8" s="48" t="inlineStr">
        <is>
          <t>check</t>
        </is>
      </c>
      <c r="B8" s="48" t="inlineStr">
        <is>
          <t>check</t>
        </is>
      </c>
      <c r="C8" s="48" t="n"/>
      <c r="D8" s="48" t="n"/>
      <c r="E8" s="48" t="inlineStr">
        <is>
          <t>大阪</t>
        </is>
      </c>
      <c r="F8" s="49">
        <f>SUM(F35:F45)-F46</f>
        <v/>
      </c>
      <c r="G8" s="50">
        <f>SUM(G35:G45)-G46</f>
        <v/>
      </c>
      <c r="H8" s="50">
        <f>SUM(H35:H45)-H46</f>
        <v/>
      </c>
      <c r="I8" s="49">
        <f>SUM(I35:I45)-I46</f>
        <v/>
      </c>
      <c r="J8" s="50">
        <f>SUM(J35:J45)-J46</f>
        <v/>
      </c>
      <c r="K8" s="50">
        <f>SUM(K35:K45)-K46</f>
        <v/>
      </c>
      <c r="L8" s="49">
        <f>SUM(L35:L45)-L46</f>
        <v/>
      </c>
      <c r="M8" s="50">
        <f>SUM(M35:M45)-M46</f>
        <v/>
      </c>
      <c r="N8" s="50">
        <f>SUM(N35:N45)-N46</f>
        <v/>
      </c>
      <c r="O8" s="49">
        <f>SUM(O35:O45)-O46</f>
        <v/>
      </c>
      <c r="P8" s="50">
        <f>SUM(P35:P45)-P46</f>
        <v/>
      </c>
      <c r="Q8" s="50">
        <f>SUM(Q35:Q45)-Q46</f>
        <v/>
      </c>
      <c r="R8" s="51" t="n"/>
      <c r="S8" s="48" t="n"/>
      <c r="T8" s="48" t="n"/>
    </row>
    <row r="9" customFormat="1" s="36">
      <c r="A9" s="48" t="inlineStr">
        <is>
          <t>check</t>
        </is>
      </c>
      <c r="B9" s="48" t="inlineStr">
        <is>
          <t>check</t>
        </is>
      </c>
      <c r="C9" s="48" t="n"/>
      <c r="D9" s="48" t="n"/>
      <c r="E9" s="48" t="inlineStr">
        <is>
          <t>広島</t>
        </is>
      </c>
      <c r="F9" s="49">
        <f>SUM(F47:F52)-F53</f>
        <v/>
      </c>
      <c r="G9" s="50">
        <f>SUM(G47:G52)-G53</f>
        <v/>
      </c>
      <c r="H9" s="50">
        <f>SUM(H47:H52)-H53</f>
        <v/>
      </c>
      <c r="I9" s="50">
        <f>SUM(I47:I52)-I53</f>
        <v/>
      </c>
      <c r="J9" s="50">
        <f>SUM(J47:J52)-J53</f>
        <v/>
      </c>
      <c r="K9" s="50">
        <f>SUM(K47:K52)-K53</f>
        <v/>
      </c>
      <c r="L9" s="49">
        <f>SUM(L47:L52)-L53</f>
        <v/>
      </c>
      <c r="M9" s="50">
        <f>SUM(M47:M52)-M53</f>
        <v/>
      </c>
      <c r="N9" s="50">
        <f>SUM(N47:N52)-N53</f>
        <v/>
      </c>
      <c r="O9" s="49">
        <f>SUM(O47:O52)-O53</f>
        <v/>
      </c>
      <c r="P9" s="50">
        <f>SUM(P47:P52)-P53</f>
        <v/>
      </c>
      <c r="Q9" s="50">
        <f>SUM(Q47:Q52)-Q53</f>
        <v/>
      </c>
      <c r="R9" s="48" t="n"/>
      <c r="S9" s="48" t="n"/>
      <c r="T9" s="48" t="n"/>
    </row>
    <row r="10" customFormat="1" s="36">
      <c r="A10" s="48" t="inlineStr">
        <is>
          <t>check</t>
        </is>
      </c>
      <c r="B10" s="48" t="inlineStr">
        <is>
          <t>check</t>
        </is>
      </c>
      <c r="C10" s="48" t="n"/>
      <c r="D10" s="48" t="n"/>
      <c r="E10" s="48" t="inlineStr">
        <is>
          <t>高知</t>
        </is>
      </c>
      <c r="F10" s="49">
        <f>SUM(F54:F57)-F58</f>
        <v/>
      </c>
      <c r="G10" s="50">
        <f>SUM(G54:G57)-G58</f>
        <v/>
      </c>
      <c r="H10" s="50">
        <f>SUM(H54:H57)-H58</f>
        <v/>
      </c>
      <c r="I10" s="50">
        <f>SUM(I54:I57)-I58</f>
        <v/>
      </c>
      <c r="J10" s="50">
        <f>SUM(J54:J57)-J58</f>
        <v/>
      </c>
      <c r="K10" s="50">
        <f>SUM(K54:K57)-K58</f>
        <v/>
      </c>
      <c r="L10" s="49">
        <f>SUM(L54:L57)-L58</f>
        <v/>
      </c>
      <c r="M10" s="50">
        <f>SUM(M54:M57)-M58</f>
        <v/>
      </c>
      <c r="N10" s="50">
        <f>SUM(N54:N57)-N58</f>
        <v/>
      </c>
      <c r="O10" s="49">
        <f>SUM(O54:O57)-O58</f>
        <v/>
      </c>
      <c r="P10" s="50">
        <f>SUM(P54:P57)-P58</f>
        <v/>
      </c>
      <c r="Q10" s="50">
        <f>SUM(Q54:Q57)-Q58</f>
        <v/>
      </c>
      <c r="R10" s="48" t="n"/>
      <c r="S10" s="48" t="n"/>
      <c r="T10" s="48" t="n"/>
    </row>
    <row r="11" customFormat="1" s="36">
      <c r="A11" s="48" t="inlineStr">
        <is>
          <t>check</t>
        </is>
      </c>
      <c r="B11" s="48" t="inlineStr">
        <is>
          <t>check</t>
        </is>
      </c>
      <c r="C11" s="48" t="n"/>
      <c r="D11" s="48" t="n"/>
      <c r="E11" s="48" t="inlineStr">
        <is>
          <t>熊本</t>
        </is>
      </c>
      <c r="F11" s="49">
        <f>SUM(F59:F63)-F64</f>
        <v/>
      </c>
      <c r="G11" s="50">
        <f>SUM(G59:G63)-G64</f>
        <v/>
      </c>
      <c r="H11" s="50">
        <f>SUM(H59:H63)-H64</f>
        <v/>
      </c>
      <c r="I11" s="50">
        <f>SUM(I59:I63)-I64</f>
        <v/>
      </c>
      <c r="J11" s="50">
        <f>SUM(J59:J63)-J64</f>
        <v/>
      </c>
      <c r="K11" s="50">
        <f>SUM(K59:K63)-K64</f>
        <v/>
      </c>
      <c r="L11" s="49">
        <f>SUM(L59:L63)-L64</f>
        <v/>
      </c>
      <c r="M11" s="50">
        <f>SUM(M59:M63)-M64</f>
        <v/>
      </c>
      <c r="N11" s="50">
        <f>SUM(N59:N63)-N64</f>
        <v/>
      </c>
      <c r="O11" s="49">
        <f>SUM(O59:O63)-O64</f>
        <v/>
      </c>
      <c r="P11" s="50">
        <f>SUM(P59:P63)-P64</f>
        <v/>
      </c>
      <c r="Q11" s="50">
        <f>SUM(Q59:Q63)-Q64</f>
        <v/>
      </c>
      <c r="R11" s="48" t="n"/>
      <c r="S11" s="48" t="n"/>
      <c r="T11" s="48" t="n"/>
    </row>
    <row r="12" customFormat="1" s="36">
      <c r="A12" s="48" t="inlineStr">
        <is>
          <t>check</t>
        </is>
      </c>
      <c r="B12" s="48" t="inlineStr">
        <is>
          <t>check</t>
        </is>
      </c>
      <c r="C12" s="48" t="n"/>
      <c r="D12" s="48" t="n"/>
      <c r="E12" s="48" t="inlineStr">
        <is>
          <t>鹿児島</t>
        </is>
      </c>
      <c r="F12" s="49">
        <f>SUM(F65:F67)-F68</f>
        <v/>
      </c>
      <c r="G12" s="50">
        <f>SUM(G65:G67)-G68</f>
        <v/>
      </c>
      <c r="H12" s="50">
        <f>SUM(H65:H67)-H68</f>
        <v/>
      </c>
      <c r="I12" s="50">
        <f>SUM(I65:I67)-I68</f>
        <v/>
      </c>
      <c r="J12" s="50">
        <f>SUM(J65:J67)-J68</f>
        <v/>
      </c>
      <c r="K12" s="50">
        <f>SUM(K65:K67)-K68</f>
        <v/>
      </c>
      <c r="L12" s="49">
        <f>SUM(L65:L67)-L68</f>
        <v/>
      </c>
      <c r="M12" s="50">
        <f>SUM(M65:M67)-M68</f>
        <v/>
      </c>
      <c r="N12" s="50">
        <f>SUM(N65:N67)-N68</f>
        <v/>
      </c>
      <c r="O12" s="49">
        <f>SUM(O65:O67)-O68</f>
        <v/>
      </c>
      <c r="P12" s="50">
        <f>SUM(P65:P67)-P68</f>
        <v/>
      </c>
      <c r="Q12" s="50">
        <f>SUM(Q65:Q67)-Q68</f>
        <v/>
      </c>
      <c r="R12" s="51" t="n"/>
      <c r="S12" s="48" t="n"/>
      <c r="T12" s="48" t="n"/>
    </row>
    <row r="13" ht="27" customFormat="1" customHeight="1" s="36">
      <c r="A13" s="48" t="inlineStr">
        <is>
          <t>check</t>
        </is>
      </c>
      <c r="B13" s="48" t="inlineStr">
        <is>
          <t>check</t>
        </is>
      </c>
      <c r="C13" s="48" t="inlineStr">
        <is>
          <t>反別</t>
        </is>
      </c>
      <c r="D13" s="48" t="inlineStr">
        <is>
          <t>樹數(本)</t>
        </is>
      </c>
      <c r="E13" s="48" t="inlineStr">
        <is>
          <t>行：總計
列：樹數(石)</t>
        </is>
      </c>
      <c r="F13" s="50">
        <f>SUMIF($B$14:$B$69,"&lt;&gt;計",F14:F69)-F70</f>
        <v/>
      </c>
      <c r="G13" s="50">
        <f>SUMIF($B$14:$B$69,"&lt;&gt;計",G14:G69)-G70</f>
        <v/>
      </c>
      <c r="H13" s="50">
        <f>SUMIF($B$14:$B$69,"&lt;&gt;計",H14:H69)-H70</f>
        <v/>
      </c>
      <c r="I13" s="50">
        <f>SUMIF($B$14:$B$69,"&lt;&gt;計",I14:I69)-I70</f>
        <v/>
      </c>
      <c r="J13" s="50">
        <f>SUMIF($B$14:$B$69,"&lt;&gt;計",J14:J69)-J70</f>
        <v/>
      </c>
      <c r="K13" s="50">
        <f>SUMIF($B$14:$B$69,"&lt;&gt;計",K14:K69)-K70</f>
        <v/>
      </c>
      <c r="L13" s="50">
        <f>SUMIF($B$14:$B$69,"&lt;&gt;計",L14:L69)-L70</f>
        <v/>
      </c>
      <c r="M13" s="50">
        <f>SUMIF($B$14:$B$69,"&lt;&gt;計",M14:M69)-M70</f>
        <v/>
      </c>
      <c r="N13" s="50">
        <f>SUMIF($B$14:$B$69,"&lt;&gt;計",N14:N69)-N70</f>
        <v/>
      </c>
      <c r="O13" s="50">
        <f>SUMIF($B$14:$B$69,"&lt;&gt;計",O14:O69)-O70</f>
        <v/>
      </c>
      <c r="P13" s="50">
        <f>SUMIF($B$14:$B$69,"&lt;&gt;計",P14:P69)-P70</f>
        <v/>
      </c>
      <c r="Q13" s="50">
        <f>SUMIF($B$14:$B$69,"&lt;&gt;計",Q14:Q69)-Q70</f>
        <v/>
      </c>
      <c r="R13" s="51" t="n"/>
      <c r="S13" s="51" t="n"/>
      <c r="T13" s="51" t="n"/>
    </row>
    <row r="14" customFormat="1" s="1">
      <c r="A14" s="53" t="inlineStr">
        <is>
          <t>青森</t>
        </is>
      </c>
      <c r="B14" s="53" t="inlineStr">
        <is>
          <t>青森</t>
        </is>
      </c>
      <c r="C14" s="52">
        <f>SUMIF($F$2:$N$2,"反別",F14:N14)-O14</f>
        <v/>
      </c>
      <c r="D14" s="52">
        <f>SUMIFS(F14:M14,$F$2:$M$2,"樹數",$F$3:$M$3,"本")-P14</f>
        <v/>
      </c>
      <c r="E14" s="52">
        <f>SUMIFS(F14:N14,$F$2:$N$2,"樹數",$F$3:$N$3,"石")-Q14</f>
        <v/>
      </c>
      <c r="F14" s="45" t="n">
        <v>2553.4</v>
      </c>
      <c r="G14" s="46" t="n">
        <v>8382713</v>
      </c>
      <c r="H14" s="53" t="n"/>
      <c r="I14" s="45" t="n">
        <v>53.4</v>
      </c>
      <c r="J14" s="46" t="n">
        <v>584300</v>
      </c>
      <c r="K14" s="53" t="n"/>
      <c r="L14" s="45" t="n">
        <v>541.9</v>
      </c>
      <c r="M14" s="46" t="n">
        <v>1998745</v>
      </c>
      <c r="N14" s="53" t="n"/>
      <c r="O14" s="45" t="n">
        <v>3148.7</v>
      </c>
      <c r="P14" s="46" t="n">
        <v>10965758</v>
      </c>
      <c r="Q14" s="53" t="n"/>
      <c r="R14" s="53" t="n"/>
      <c r="S14" s="53" t="n"/>
      <c r="T14" s="53" t="n"/>
    </row>
    <row r="15" customFormat="1" s="1">
      <c r="A15" s="53" t="inlineStr">
        <is>
          <t>青森</t>
        </is>
      </c>
      <c r="B15" s="53" t="inlineStr">
        <is>
          <t>岩手</t>
        </is>
      </c>
      <c r="C15" s="52">
        <f>SUMIF($F$2:$N$2,"反別",F15:N15)-O15</f>
        <v/>
      </c>
      <c r="D15" s="52">
        <f>SUMIFS(F15:M15,$F$2:$M$2,"樹數",$F$3:$M$3,"本")-P15</f>
        <v/>
      </c>
      <c r="E15" s="52">
        <f>SUMIFS(F15:N15,$F$2:$N$2,"樹數",$F$3:$N$3,"石")-Q15</f>
        <v/>
      </c>
      <c r="F15" s="45" t="n">
        <v>3060.9</v>
      </c>
      <c r="G15" s="46" t="n">
        <v>10115137</v>
      </c>
      <c r="H15" s="53" t="n"/>
      <c r="I15" s="53" t="n"/>
      <c r="J15" s="53" t="n"/>
      <c r="K15" s="53" t="n"/>
      <c r="L15" s="45" t="n">
        <v>15027.4</v>
      </c>
      <c r="M15" s="46" t="n">
        <v>2837546</v>
      </c>
      <c r="N15" s="53" t="n"/>
      <c r="O15" s="45" t="n">
        <v>18088.3</v>
      </c>
      <c r="P15" s="46" t="n">
        <v>12952683</v>
      </c>
      <c r="Q15" s="53" t="n"/>
      <c r="R15" s="53" t="n"/>
      <c r="S15" s="53" t="n"/>
      <c r="T15" s="53" t="n"/>
    </row>
    <row r="16" customFormat="1" s="1">
      <c r="A16" s="53" t="inlineStr">
        <is>
          <t>青森</t>
        </is>
      </c>
      <c r="B16" s="53" t="inlineStr">
        <is>
          <t>計</t>
        </is>
      </c>
      <c r="C16" s="52">
        <f>SUMIF($F$2:$N$2,"反別",F16:N16)-O16</f>
        <v/>
      </c>
      <c r="D16" s="52">
        <f>SUMIFS(F16:M16,$F$2:$M$2,"樹數",$F$3:$M$3,"本")-P16</f>
        <v/>
      </c>
      <c r="E16" s="52">
        <f>SUMIFS(F16:N16,$F$2:$N$2,"樹數",$F$3:$N$3,"石")-Q16</f>
        <v/>
      </c>
      <c r="F16" s="45" t="n">
        <v>5614.3</v>
      </c>
      <c r="G16" s="46" t="n">
        <v>18497850</v>
      </c>
      <c r="H16" s="53" t="n"/>
      <c r="I16" s="45" t="n">
        <v>53.4</v>
      </c>
      <c r="J16" s="46" t="n">
        <v>584300</v>
      </c>
      <c r="K16" s="53" t="n"/>
      <c r="L16" s="45" t="n">
        <v>15569.3</v>
      </c>
      <c r="M16" s="46" t="n">
        <v>4836291</v>
      </c>
      <c r="N16" s="53" t="n"/>
      <c r="O16" s="45" t="n">
        <v>21237</v>
      </c>
      <c r="P16" s="46" t="n">
        <v>23918441</v>
      </c>
      <c r="Q16" s="53" t="n"/>
      <c r="R16" s="53" t="n"/>
      <c r="S16" s="53" t="n"/>
      <c r="T16" s="53" t="n"/>
    </row>
    <row r="17" customFormat="1" s="1">
      <c r="A17" s="53" t="inlineStr">
        <is>
          <t>秋田</t>
        </is>
      </c>
      <c r="B17" s="53" t="inlineStr">
        <is>
          <t>秋田</t>
        </is>
      </c>
      <c r="C17" s="52">
        <f>SUMIF($F$2:$N$2,"反別",F17:N17)-O17</f>
        <v/>
      </c>
      <c r="D17" s="52">
        <f>SUMIFS(F17:M17,$F$2:$M$2,"樹數",$F$3:$M$3,"本")-P17</f>
        <v/>
      </c>
      <c r="E17" s="52">
        <f>SUMIFS(F17:N17,$F$2:$N$2,"樹數",$F$3:$N$3,"石")-Q17</f>
        <v/>
      </c>
      <c r="F17" s="45" t="n">
        <v>2808.3</v>
      </c>
      <c r="G17" s="46" t="n">
        <v>11683481</v>
      </c>
      <c r="H17" s="53" t="n"/>
      <c r="I17" s="53" t="n"/>
      <c r="J17" s="53" t="n"/>
      <c r="K17" s="53" t="n"/>
      <c r="L17" s="45" t="n">
        <v>2235.2</v>
      </c>
      <c r="M17" s="46" t="n">
        <v>6601447</v>
      </c>
      <c r="N17" s="53" t="n"/>
      <c r="O17" s="45" t="n">
        <v>5043.5</v>
      </c>
      <c r="P17" s="46" t="n">
        <v>18284928</v>
      </c>
      <c r="Q17" s="46" t="n"/>
      <c r="R17" s="53" t="n"/>
      <c r="S17" s="53" t="n"/>
      <c r="T17" s="53" t="n"/>
    </row>
    <row r="18" customFormat="1" s="1">
      <c r="A18" s="53" t="inlineStr">
        <is>
          <t>宮城</t>
        </is>
      </c>
      <c r="B18" s="53" t="inlineStr">
        <is>
          <t xml:space="preserve">宮城　</t>
        </is>
      </c>
      <c r="C18" s="52">
        <f>SUMIF($F$2:$N$2,"反別",F18:N18)-O18</f>
        <v/>
      </c>
      <c r="D18" s="52">
        <f>SUMIFS(F18:M18,$F$2:$M$2,"樹數",$F$3:$M$3,"本")-P18</f>
        <v/>
      </c>
      <c r="E18" s="52">
        <f>SUMIFS(F18:N18,$F$2:$N$2,"樹數",$F$3:$N$3,"石")-Q18</f>
        <v/>
      </c>
      <c r="F18" s="45" t="n">
        <v>1536.6</v>
      </c>
      <c r="G18" s="39" t="n">
        <v>4296783</v>
      </c>
      <c r="H18" s="53" t="n"/>
      <c r="I18" s="53" t="n"/>
      <c r="J18" s="53" t="n"/>
      <c r="K18" s="53" t="n"/>
      <c r="L18" s="45" t="n">
        <v>845.5</v>
      </c>
      <c r="M18" s="46" t="n">
        <v>3363182</v>
      </c>
      <c r="N18" s="53" t="n"/>
      <c r="O18" s="45" t="n">
        <v>2382.1</v>
      </c>
      <c r="P18" s="46" t="n">
        <v>7659965</v>
      </c>
      <c r="Q18" s="53" t="n"/>
      <c r="R18" s="53" t="n"/>
      <c r="S18" s="53" t="n"/>
      <c r="T18" s="53" t="n"/>
    </row>
    <row r="19" customFormat="1" s="1">
      <c r="A19" s="53" t="inlineStr">
        <is>
          <t>宮城</t>
        </is>
      </c>
      <c r="B19" s="53" t="inlineStr">
        <is>
          <t xml:space="preserve">山形　</t>
        </is>
      </c>
      <c r="C19" s="52">
        <f>SUMIF($F$2:$N$2,"反別",F19:N19)-O19</f>
        <v/>
      </c>
      <c r="D19" s="52">
        <f>SUMIFS(F19:M19,$F$2:$M$2,"樹數",$F$3:$M$3,"本")-P19</f>
        <v/>
      </c>
      <c r="E19" s="52">
        <f>SUMIFS(F19:N19,$F$2:$N$2,"樹數",$F$3:$N$3,"石")-Q19</f>
        <v/>
      </c>
      <c r="F19" s="45" t="n">
        <v>737.3</v>
      </c>
      <c r="G19" s="46" t="n">
        <v>2543250</v>
      </c>
      <c r="H19" s="53" t="n"/>
      <c r="I19" s="53" t="n"/>
      <c r="J19" s="53" t="n"/>
      <c r="K19" s="53" t="n"/>
      <c r="L19" s="45" t="n">
        <v>1418.3</v>
      </c>
      <c r="M19" s="46" t="n">
        <v>5047721</v>
      </c>
      <c r="N19" s="53" t="n"/>
      <c r="O19" s="45" t="n">
        <v>2155.6</v>
      </c>
      <c r="P19" s="46" t="n">
        <v>7590971</v>
      </c>
      <c r="Q19" s="53" t="n"/>
      <c r="R19" s="53" t="n"/>
      <c r="S19" s="53" t="n"/>
      <c r="T19" s="53" t="n"/>
    </row>
    <row r="20" customFormat="1" s="1">
      <c r="A20" s="53" t="inlineStr">
        <is>
          <t>宮城</t>
        </is>
      </c>
      <c r="B20" s="53" t="inlineStr">
        <is>
          <t>福島</t>
        </is>
      </c>
      <c r="C20" s="52">
        <f>SUMIF($F$2:$N$2,"反別",F20:N20)-O20</f>
        <v/>
      </c>
      <c r="D20" s="52">
        <f>SUMIFS(F20:M20,$F$2:$M$2,"樹數",$F$3:$M$3,"本")-P20</f>
        <v/>
      </c>
      <c r="E20" s="52">
        <f>SUMIFS(F20:N20,$F$2:$N$2,"樹數",$F$3:$N$3,"石")-Q20</f>
        <v/>
      </c>
      <c r="F20" s="45" t="n">
        <v>3396.5</v>
      </c>
      <c r="G20" s="46" t="n">
        <v>9721980</v>
      </c>
      <c r="H20" s="53" t="n"/>
      <c r="I20" s="53" t="n"/>
      <c r="J20" s="53" t="n"/>
      <c r="K20" s="53" t="n"/>
      <c r="L20" s="45" t="n">
        <v>1735.6</v>
      </c>
      <c r="M20" s="46" t="n">
        <v>5487348</v>
      </c>
      <c r="N20" s="53" t="n"/>
      <c r="O20" s="45" t="n">
        <v>5132.1</v>
      </c>
      <c r="P20" s="46" t="n">
        <v>15209328</v>
      </c>
      <c r="Q20" s="53" t="n"/>
      <c r="R20" s="53" t="n"/>
      <c r="S20" s="53" t="n"/>
      <c r="T20" s="53" t="n"/>
    </row>
    <row r="21">
      <c r="A21" s="53" t="inlineStr">
        <is>
          <t>宮城</t>
        </is>
      </c>
      <c r="B21" s="53" t="inlineStr">
        <is>
          <t>計</t>
        </is>
      </c>
      <c r="C21" s="52">
        <f>SUMIF($F$2:$N$2,"反別",F21:N21)-O21</f>
        <v/>
      </c>
      <c r="D21" s="52">
        <f>SUMIFS(F21:M21,$F$2:$M$2,"樹數",$F$3:$M$3,"本")-P21</f>
        <v/>
      </c>
      <c r="E21" s="52">
        <f>SUMIFS(F21:N21,$F$2:$N$2,"樹數",$F$3:$N$3,"石")-Q21</f>
        <v/>
      </c>
      <c r="F21" s="45" t="n">
        <v>5670.4</v>
      </c>
      <c r="G21" s="46" t="n">
        <v>16562013</v>
      </c>
      <c r="H21" s="53" t="n"/>
      <c r="I21" s="53" t="n"/>
      <c r="J21" s="53" t="n"/>
      <c r="K21" s="53" t="n"/>
      <c r="L21" s="45" t="n">
        <v>3999.4</v>
      </c>
      <c r="M21" s="46" t="n">
        <v>13898251</v>
      </c>
      <c r="N21" s="53" t="n"/>
      <c r="O21" s="45" t="n">
        <v>9669.799999999999</v>
      </c>
      <c r="P21" s="46" t="n">
        <v>30460264</v>
      </c>
      <c r="Q21" s="53" t="n"/>
      <c r="R21" s="53" t="n"/>
      <c r="S21" s="53" t="n"/>
      <c r="T21" s="53" t="n"/>
    </row>
    <row r="22">
      <c r="A22" s="53" t="inlineStr">
        <is>
          <t>東京</t>
        </is>
      </c>
      <c r="B22" s="53" t="inlineStr">
        <is>
          <t xml:space="preserve">東京　</t>
        </is>
      </c>
      <c r="C22" s="52">
        <f>SUMIF($F$2:$N$2,"反別",F22:N22)-O22</f>
        <v/>
      </c>
      <c r="D22" s="52">
        <f>SUMIFS(F22:M22,$F$2:$M$2,"樹數",$F$3:$M$3,"本")-P22</f>
        <v/>
      </c>
      <c r="E22" s="52">
        <f>SUMIFS(F22:N22,$F$2:$N$2,"樹數",$F$3:$N$3,"石")-Q22</f>
        <v/>
      </c>
      <c r="F22" s="53" t="n"/>
      <c r="G22" s="53" t="n"/>
      <c r="H22" s="53" t="n"/>
      <c r="I22" s="45" t="n">
        <v>46.4</v>
      </c>
      <c r="J22" s="46" t="n">
        <v>304016</v>
      </c>
      <c r="K22" s="53" t="n"/>
      <c r="L22" s="45" t="n">
        <v>523.6</v>
      </c>
      <c r="M22" s="46" t="n">
        <v>2238665</v>
      </c>
      <c r="N22" s="53" t="n"/>
      <c r="O22" s="45" t="n">
        <v>570</v>
      </c>
      <c r="P22" s="46" t="n">
        <v>2542681</v>
      </c>
      <c r="Q22" s="46" t="n"/>
      <c r="R22" s="53" t="n"/>
      <c r="S22" s="53" t="n"/>
      <c r="T22" s="53" t="n"/>
    </row>
    <row r="23">
      <c r="A23" s="53" t="inlineStr">
        <is>
          <t>東京</t>
        </is>
      </c>
      <c r="B23" s="53" t="inlineStr">
        <is>
          <t xml:space="preserve">栃木　</t>
        </is>
      </c>
      <c r="C23" s="52">
        <f>SUMIF($F$2:$N$2,"反別",F23:N23)-O23</f>
        <v/>
      </c>
      <c r="D23" s="52">
        <f>SUMIFS(F23:M23,$F$2:$M$2,"樹數",$F$3:$M$3,"本")-P23</f>
        <v/>
      </c>
      <c r="E23" s="52">
        <f>SUMIFS(F23:N23,$F$2:$N$2,"樹數",$F$3:$N$3,"石")-Q23</f>
        <v/>
      </c>
      <c r="F23" s="45" t="n">
        <v>1159.2</v>
      </c>
      <c r="G23" s="46" t="n">
        <v>4595443</v>
      </c>
      <c r="H23" s="53" t="n"/>
      <c r="I23" s="45" t="n">
        <v>20</v>
      </c>
      <c r="J23" s="46" t="n">
        <v>61200</v>
      </c>
      <c r="K23" s="53" t="n"/>
      <c r="L23" s="45" t="n">
        <v>3528.7</v>
      </c>
      <c r="M23" s="46" t="n">
        <v>8571116</v>
      </c>
      <c r="N23" s="53" t="n"/>
      <c r="O23" s="45" t="n">
        <v>4707.9</v>
      </c>
      <c r="P23" s="46" t="n">
        <v>13227759</v>
      </c>
      <c r="Q23" s="53" t="n"/>
      <c r="R23" s="53" t="n"/>
      <c r="S23" s="53" t="n"/>
      <c r="T23" s="53" t="n"/>
    </row>
    <row r="24">
      <c r="A24" s="53" t="inlineStr">
        <is>
          <t>東京</t>
        </is>
      </c>
      <c r="B24" s="53" t="inlineStr">
        <is>
          <t xml:space="preserve">茨城　</t>
        </is>
      </c>
      <c r="C24" s="52">
        <f>SUMIF($F$2:$N$2,"反別",F24:N24)-O24</f>
        <v/>
      </c>
      <c r="D24" s="52">
        <f>SUMIFS(F24:M24,$F$2:$M$2,"樹數",$F$3:$M$3,"本")-P24</f>
        <v/>
      </c>
      <c r="E24" s="52">
        <f>SUMIFS(F24:N24,$F$2:$N$2,"樹數",$F$3:$N$3,"石")-Q24</f>
        <v/>
      </c>
      <c r="F24" s="45" t="n">
        <v>1715.7</v>
      </c>
      <c r="G24" s="46" t="n">
        <v>5686375</v>
      </c>
      <c r="H24" s="53" t="n"/>
      <c r="I24" s="45" t="n">
        <v>1</v>
      </c>
      <c r="J24" s="46" t="n">
        <v>6600</v>
      </c>
      <c r="K24" s="53" t="n"/>
      <c r="L24" s="45" t="n">
        <v>3197.1</v>
      </c>
      <c r="M24" s="46" t="n">
        <v>19227254</v>
      </c>
      <c r="N24" s="53" t="n"/>
      <c r="O24" s="45" t="n">
        <v>4913.8</v>
      </c>
      <c r="P24" s="46" t="n">
        <v>24920229</v>
      </c>
      <c r="Q24" s="53" t="n"/>
      <c r="R24" s="53" t="n"/>
      <c r="S24" s="53" t="n"/>
      <c r="T24" s="53" t="n"/>
    </row>
    <row r="25">
      <c r="A25" s="53" t="inlineStr">
        <is>
          <t>東京</t>
        </is>
      </c>
      <c r="B25" s="53" t="inlineStr">
        <is>
          <t xml:space="preserve">群馬　</t>
        </is>
      </c>
      <c r="C25" s="52">
        <f>SUMIF($F$2:$N$2,"反別",F25:N25)-O25</f>
        <v/>
      </c>
      <c r="D25" s="52">
        <f>SUMIFS(F25:M25,$F$2:$M$2,"樹數",$F$3:$M$3,"本")-P25</f>
        <v/>
      </c>
      <c r="E25" s="52">
        <f>SUMIFS(F25:N25,$F$2:$N$2,"樹數",$F$3:$N$3,"石")-Q25</f>
        <v/>
      </c>
      <c r="F25" s="45" t="n">
        <v>1772.3</v>
      </c>
      <c r="G25" s="46" t="n">
        <v>5467357</v>
      </c>
      <c r="H25" s="53" t="n"/>
      <c r="I25" s="45" t="n">
        <v>35</v>
      </c>
      <c r="J25" s="46" t="n">
        <v>241300</v>
      </c>
      <c r="K25" s="53" t="n"/>
      <c r="L25" s="45" t="n">
        <v>1097.7</v>
      </c>
      <c r="M25" s="46" t="n">
        <v>3217062</v>
      </c>
      <c r="N25" s="53" t="n"/>
      <c r="O25" s="45" t="n">
        <v>2905</v>
      </c>
      <c r="P25" s="46" t="n">
        <v>8925719</v>
      </c>
      <c r="Q25" s="46" t="n"/>
      <c r="R25" s="53" t="n"/>
      <c r="S25" s="53" t="n"/>
      <c r="T25" s="53" t="n"/>
    </row>
    <row r="26">
      <c r="A26" s="53" t="inlineStr">
        <is>
          <t>東京</t>
        </is>
      </c>
      <c r="B26" s="53" t="inlineStr">
        <is>
          <t xml:space="preserve">埼玉　</t>
        </is>
      </c>
      <c r="C26" s="52">
        <f>SUMIF($F$2:$N$2,"反別",F26:N26)-O26</f>
        <v/>
      </c>
      <c r="D26" s="52">
        <f>SUMIFS(F26:M26,$F$2:$M$2,"樹數",$F$3:$M$3,"本")-P26</f>
        <v/>
      </c>
      <c r="E26" s="52">
        <f>SUMIFS(F26:N26,$F$2:$N$2,"樹數",$F$3:$N$3,"石")-Q26</f>
        <v/>
      </c>
      <c r="F26" s="45" t="n">
        <v>41.2</v>
      </c>
      <c r="G26" s="46" t="n">
        <v>123630</v>
      </c>
      <c r="H26" s="53" t="n"/>
      <c r="I26" s="53" t="n"/>
      <c r="J26" s="53" t="n"/>
      <c r="K26" s="53" t="n"/>
      <c r="L26" s="45" t="n">
        <v>1079</v>
      </c>
      <c r="M26" s="46" t="n">
        <v>3541821</v>
      </c>
      <c r="N26" s="53" t="n"/>
      <c r="O26" s="45" t="n">
        <v>1120.2</v>
      </c>
      <c r="P26" s="46" t="n">
        <v>3665451</v>
      </c>
      <c r="Q26" s="53" t="n"/>
      <c r="R26" s="53" t="n"/>
      <c r="S26" s="53" t="n"/>
      <c r="T26" s="53" t="n"/>
    </row>
    <row r="27">
      <c r="A27" s="53" t="inlineStr">
        <is>
          <t>東京</t>
        </is>
      </c>
      <c r="B27" s="53" t="inlineStr">
        <is>
          <t xml:space="preserve">千葉　</t>
        </is>
      </c>
      <c r="C27" s="52">
        <f>SUMIF($F$2:$N$2,"反別",F27:N27)-O27</f>
        <v/>
      </c>
      <c r="D27" s="52">
        <f>SUMIFS(F27:M27,$F$2:$M$2,"樹數",$F$3:$M$3,"本")-P27</f>
        <v/>
      </c>
      <c r="E27" s="52">
        <f>SUMIFS(F27:N27,$F$2:$N$2,"樹數",$F$3:$N$3,"石")-Q27</f>
        <v/>
      </c>
      <c r="F27" s="45" t="n">
        <v>116</v>
      </c>
      <c r="G27" s="46" t="n">
        <v>437220</v>
      </c>
      <c r="H27" s="53" t="n"/>
      <c r="I27" s="45" t="n">
        <v>15</v>
      </c>
      <c r="J27" s="46" t="n">
        <v>62500</v>
      </c>
      <c r="K27" s="53" t="n"/>
      <c r="L27" s="45" t="n">
        <v>2715.3</v>
      </c>
      <c r="M27" s="46" t="n">
        <v>11385957</v>
      </c>
      <c r="N27" s="53" t="n"/>
      <c r="O27" s="45" t="n">
        <v>2846.3</v>
      </c>
      <c r="P27" s="46" t="n">
        <v>11885677</v>
      </c>
      <c r="Q27" s="53" t="n"/>
      <c r="R27" s="53" t="n"/>
      <c r="S27" s="53" t="n"/>
      <c r="T27" s="53" t="n"/>
    </row>
    <row r="28">
      <c r="A28" s="53" t="inlineStr">
        <is>
          <t>東京</t>
        </is>
      </c>
      <c r="B28" s="53" t="inlineStr">
        <is>
          <t>神奈川</t>
        </is>
      </c>
      <c r="C28" s="52">
        <f>SUMIF($F$2:$N$2,"反別",F28:N28)-O28</f>
        <v/>
      </c>
      <c r="D28" s="52">
        <f>SUMIFS(F28:M28,$F$2:$M$2,"樹數",$F$3:$M$3,"本")-P28</f>
        <v/>
      </c>
      <c r="E28" s="52">
        <f>SUMIFS(F28:N28,$F$2:$N$2,"樹數",$F$3:$N$3,"石")-Q28</f>
        <v/>
      </c>
      <c r="F28" s="53" t="n"/>
      <c r="G28" s="53" t="n"/>
      <c r="H28" s="53" t="n"/>
      <c r="I28" s="45" t="n">
        <v>233.7</v>
      </c>
      <c r="J28" s="46" t="n">
        <v>1376760</v>
      </c>
      <c r="K28" s="53" t="n"/>
      <c r="L28" s="45" t="n">
        <v>1650.8</v>
      </c>
      <c r="M28" s="46" t="n">
        <v>6438467</v>
      </c>
      <c r="N28" s="53" t="n"/>
      <c r="O28" s="45" t="n">
        <v>1884.5</v>
      </c>
      <c r="P28" s="46" t="n">
        <v>7815227</v>
      </c>
      <c r="Q28" s="53" t="n"/>
      <c r="R28" s="53" t="n"/>
      <c r="S28" s="53" t="n"/>
      <c r="T28" s="53" t="n"/>
    </row>
    <row r="29">
      <c r="A29" s="53" t="inlineStr">
        <is>
          <t>東京</t>
        </is>
      </c>
      <c r="B29" s="53" t="inlineStr">
        <is>
          <t>静岡</t>
        </is>
      </c>
      <c r="C29" s="52">
        <f>SUMIF($F$2:$N$2,"反別",F29:N29)-O29</f>
        <v/>
      </c>
      <c r="D29" s="52">
        <f>SUMIFS(F29:M29,$F$2:$M$2,"樹數",$F$3:$M$3,"本")-P29</f>
        <v/>
      </c>
      <c r="E29" s="52">
        <f>SUMIFS(F29:N29,$F$2:$N$2,"樹數",$F$3:$N$3,"石")-Q29</f>
        <v/>
      </c>
      <c r="F29" s="53" t="n"/>
      <c r="G29" s="53" t="n"/>
      <c r="H29" s="53" t="n"/>
      <c r="I29" s="45" t="n">
        <v>694.2</v>
      </c>
      <c r="J29" s="46" t="n">
        <v>4208684</v>
      </c>
      <c r="K29" s="53" t="n"/>
      <c r="L29" s="45" t="n">
        <v>3768.7</v>
      </c>
      <c r="M29" s="46" t="n">
        <v>11816783</v>
      </c>
      <c r="N29" s="53" t="n"/>
      <c r="O29" s="45" t="n">
        <v>4462.9</v>
      </c>
      <c r="P29" s="46" t="n">
        <v>16025467</v>
      </c>
      <c r="Q29" s="46" t="n"/>
      <c r="R29" s="53" t="n"/>
      <c r="S29" s="53" t="n"/>
      <c r="T29" s="53" t="n"/>
    </row>
    <row r="30">
      <c r="A30" s="53" t="inlineStr">
        <is>
          <t>東京</t>
        </is>
      </c>
      <c r="B30" s="53" t="inlineStr">
        <is>
          <t>山梨</t>
        </is>
      </c>
      <c r="C30" s="52">
        <f>SUMIF($F$2:$N$2,"反別",F30:N30)-O30</f>
        <v/>
      </c>
      <c r="D30" s="52">
        <f>SUMIFS(F30:M30,$F$2:$M$2,"樹數",$F$3:$M$3,"本")-P30</f>
        <v/>
      </c>
      <c r="E30" s="52">
        <f>SUMIFS(F30:N30,$F$2:$N$2,"樹數",$F$3:$N$3,"石")-Q30</f>
        <v/>
      </c>
      <c r="F30" s="53" t="n"/>
      <c r="G30" s="53" t="n"/>
      <c r="H30" s="53" t="n"/>
      <c r="I30" s="45" t="n">
        <v>72.59999999999999</v>
      </c>
      <c r="J30" s="46" t="n">
        <v>436020</v>
      </c>
      <c r="K30" s="53" t="n"/>
      <c r="L30" s="45" t="n">
        <v>1678.7</v>
      </c>
      <c r="M30" s="46" t="n">
        <v>5385255</v>
      </c>
      <c r="N30" s="53" t="n"/>
      <c r="O30" s="45" t="n">
        <v>1751.3</v>
      </c>
      <c r="P30" s="46" t="n">
        <v>5821275</v>
      </c>
      <c r="Q30" s="53" t="n"/>
      <c r="R30" s="53" t="n"/>
      <c r="S30" s="53" t="n"/>
      <c r="T30" s="53" t="n"/>
    </row>
    <row r="31">
      <c r="A31" s="53" t="inlineStr">
        <is>
          <t>東京</t>
        </is>
      </c>
      <c r="B31" s="53" t="inlineStr">
        <is>
          <t>計</t>
        </is>
      </c>
      <c r="C31" s="52">
        <f>SUMIF($F$2:$N$2,"反別",F31:N31)-O31</f>
        <v/>
      </c>
      <c r="D31" s="52">
        <f>SUMIFS(F31:M31,$F$2:$M$2,"樹數",$F$3:$M$3,"本")-P31</f>
        <v/>
      </c>
      <c r="E31" s="52">
        <f>SUMIFS(F31:N31,$F$2:$N$2,"樹數",$F$3:$N$3,"石")-Q31</f>
        <v/>
      </c>
      <c r="F31" s="45" t="n">
        <v>4804.4</v>
      </c>
      <c r="G31" s="46" t="n">
        <v>16310025</v>
      </c>
      <c r="H31" s="53" t="n"/>
      <c r="I31" s="45" t="n">
        <v>1117.9</v>
      </c>
      <c r="J31" s="46" t="n">
        <v>6697080</v>
      </c>
      <c r="K31" s="53" t="n"/>
      <c r="L31" s="45" t="n">
        <v>19239.6</v>
      </c>
      <c r="M31" s="46" t="n">
        <v>71822380</v>
      </c>
      <c r="N31" s="53" t="n"/>
      <c r="O31" s="45" t="n">
        <v>25161.9</v>
      </c>
      <c r="P31" s="46" t="n">
        <v>94829485</v>
      </c>
      <c r="Q31" s="46" t="n"/>
      <c r="R31" s="53" t="n"/>
      <c r="S31" s="53" t="n"/>
      <c r="T31" s="53" t="n"/>
    </row>
    <row r="32">
      <c r="A32" s="53" t="inlineStr">
        <is>
          <t>長野</t>
        </is>
      </c>
      <c r="B32" s="53" t="inlineStr">
        <is>
          <t>長野</t>
        </is>
      </c>
      <c r="C32" s="52">
        <f>SUMIF($F$2:$N$2,"反別",F32:N32)-O32</f>
        <v/>
      </c>
      <c r="D32" s="52">
        <f>SUMIFS(F32:M32,$F$2:$M$2,"樹數",$F$3:$M$3,"本")-P32</f>
        <v/>
      </c>
      <c r="E32" s="52">
        <f>SUMIFS(F32:N32,$F$2:$N$2,"樹數",$F$3:$N$3,"石")-Q32</f>
        <v/>
      </c>
      <c r="F32" s="45" t="n">
        <v>1328.2</v>
      </c>
      <c r="G32" s="46" t="n">
        <v>4278469</v>
      </c>
      <c r="H32" s="53" t="n"/>
      <c r="I32" s="45" t="n">
        <v>492.8</v>
      </c>
      <c r="J32" s="46" t="n">
        <v>2524563</v>
      </c>
      <c r="K32" s="53" t="n"/>
      <c r="L32" s="45" t="n">
        <v>2437.7</v>
      </c>
      <c r="M32" s="46" t="n">
        <v>8582466</v>
      </c>
      <c r="N32" s="53" t="n"/>
      <c r="O32" s="45" t="n">
        <v>4258.7</v>
      </c>
      <c r="P32" s="46" t="n">
        <v>15385498</v>
      </c>
      <c r="Q32" s="46" t="n"/>
      <c r="R32" s="53" t="n"/>
      <c r="S32" s="53" t="n"/>
      <c r="T32" s="53" t="n"/>
    </row>
    <row r="33">
      <c r="A33" s="53" t="inlineStr">
        <is>
          <t>長野</t>
        </is>
      </c>
      <c r="B33" s="53" t="inlineStr">
        <is>
          <t>新潟</t>
        </is>
      </c>
      <c r="C33" s="52">
        <f>SUMIF($F$2:$N$2,"反別",F33:N33)-O33</f>
        <v/>
      </c>
      <c r="D33" s="52">
        <f>SUMIFS(F33:M33,$F$2:$M$2,"樹數",$F$3:$M$3,"本")-P33</f>
        <v/>
      </c>
      <c r="E33" s="52">
        <f>SUMIFS(F33:N33,$F$2:$N$2,"樹數",$F$3:$N$3,"石")-Q33</f>
        <v/>
      </c>
      <c r="F33" s="45" t="n">
        <v>428.2</v>
      </c>
      <c r="G33" s="46" t="n">
        <v>1757107</v>
      </c>
      <c r="H33" s="53" t="n"/>
      <c r="I33" s="53" t="n"/>
      <c r="J33" s="53" t="n"/>
      <c r="K33" s="53" t="n"/>
      <c r="L33" s="45" t="n">
        <v>1795.3</v>
      </c>
      <c r="M33" s="46" t="n">
        <v>5363713</v>
      </c>
      <c r="N33" s="53" t="n"/>
      <c r="O33" s="45" t="n">
        <v>2223.5</v>
      </c>
      <c r="P33" s="46" t="n">
        <v>7120820</v>
      </c>
      <c r="Q33" s="53" t="n"/>
      <c r="R33" s="53" t="n"/>
      <c r="S33" s="53" t="n"/>
      <c r="T33" s="53" t="n"/>
    </row>
    <row r="34">
      <c r="A34" s="53" t="inlineStr">
        <is>
          <t>長野</t>
        </is>
      </c>
      <c r="B34" s="53" t="inlineStr">
        <is>
          <t>計</t>
        </is>
      </c>
      <c r="C34" s="52">
        <f>SUMIF($F$2:$N$2,"反別",F34:N34)-O34</f>
        <v/>
      </c>
      <c r="D34" s="52">
        <f>SUMIFS(F34:M34,$F$2:$M$2,"樹數",$F$3:$M$3,"本")-P34</f>
        <v/>
      </c>
      <c r="E34" s="52">
        <f>SUMIFS(F34:N34,$F$2:$N$2,"樹數",$F$3:$N$3,"石")-Q34</f>
        <v/>
      </c>
      <c r="F34" s="45" t="n">
        <v>1756.4</v>
      </c>
      <c r="G34" s="46" t="n">
        <v>6035576</v>
      </c>
      <c r="H34" s="53" t="n"/>
      <c r="I34" s="45" t="n">
        <v>492.8</v>
      </c>
      <c r="J34" s="46" t="n">
        <v>2524563</v>
      </c>
      <c r="K34" s="53" t="n"/>
      <c r="L34" s="45" t="n">
        <v>4233</v>
      </c>
      <c r="M34" s="46" t="n">
        <v>13946179</v>
      </c>
      <c r="N34" s="53" t="n"/>
      <c r="O34" s="45" t="n">
        <v>6482.2</v>
      </c>
      <c r="P34" s="46" t="n">
        <v>22506318</v>
      </c>
      <c r="Q34" s="53" t="n"/>
      <c r="R34" s="53" t="n"/>
      <c r="S34" s="53" t="n"/>
      <c r="T34" s="53" t="n"/>
    </row>
    <row r="35">
      <c r="A35" s="53" t="inlineStr">
        <is>
          <t>大阪</t>
        </is>
      </c>
      <c r="B35" s="53" t="inlineStr">
        <is>
          <t xml:space="preserve">大阪　</t>
        </is>
      </c>
      <c r="C35" s="52">
        <f>SUMIF($F$2:$N$2,"反別",F35:N35)-O35</f>
        <v/>
      </c>
      <c r="D35" s="52">
        <f>SUMIFS(F35:M35,$F$2:$M$2,"樹數",$F$3:$M$3,"本")-P35</f>
        <v/>
      </c>
      <c r="E35" s="52">
        <f>SUMIFS(F35:N35,$F$2:$N$2,"樹數",$F$3:$N$3,"石")-Q35</f>
        <v/>
      </c>
      <c r="F35" s="45" t="n">
        <v>20.1</v>
      </c>
      <c r="G35" s="46" t="n">
        <v>90173</v>
      </c>
      <c r="H35" s="53" t="n"/>
      <c r="I35" s="53" t="n"/>
      <c r="J35" s="53" t="n"/>
      <c r="K35" s="53" t="n"/>
      <c r="L35" s="45" t="n">
        <v>358.9</v>
      </c>
      <c r="M35" s="46" t="n">
        <v>3106210</v>
      </c>
      <c r="N35" s="53" t="n"/>
      <c r="O35" s="45" t="n">
        <v>379</v>
      </c>
      <c r="P35" s="46" t="n">
        <v>3196383</v>
      </c>
      <c r="Q35" s="53" t="n"/>
      <c r="R35" s="53" t="n"/>
      <c r="S35" s="53" t="n"/>
      <c r="T35" s="53" t="n"/>
    </row>
    <row r="36">
      <c r="A36" s="53" t="inlineStr">
        <is>
          <t>大阪</t>
        </is>
      </c>
      <c r="B36" s="53" t="inlineStr">
        <is>
          <t xml:space="preserve">京都　</t>
        </is>
      </c>
      <c r="C36" s="52">
        <f>SUMIF($F$2:$N$2,"反別",F36:N36)-O36</f>
        <v/>
      </c>
      <c r="D36" s="52">
        <f>SUMIFS(F36:M36,$F$2:$M$2,"樹數",$F$3:$M$3,"本")-P36</f>
        <v/>
      </c>
      <c r="E36" s="52">
        <f>SUMIFS(F36:N36,$F$2:$N$2,"樹數",$F$3:$N$3,"石")-Q36</f>
        <v/>
      </c>
      <c r="F36" s="45" t="n">
        <v>37</v>
      </c>
      <c r="G36" s="46" t="n">
        <v>148494</v>
      </c>
      <c r="H36" s="53" t="n"/>
      <c r="I36" s="53" t="n"/>
      <c r="J36" s="53" t="n"/>
      <c r="K36" s="53" t="n"/>
      <c r="L36" s="45" t="n">
        <v>3869</v>
      </c>
      <c r="M36" s="46" t="n">
        <v>8480492</v>
      </c>
      <c r="N36" s="53" t="n"/>
      <c r="O36" s="45" t="n">
        <v>3906</v>
      </c>
      <c r="P36" s="46" t="n">
        <v>8628986</v>
      </c>
      <c r="Q36" s="53" t="n"/>
      <c r="R36" s="53" t="n"/>
      <c r="S36" s="53" t="n"/>
      <c r="T36" s="53" t="n"/>
    </row>
    <row r="37">
      <c r="A37" s="53" t="inlineStr">
        <is>
          <t>大阪</t>
        </is>
      </c>
      <c r="B37" s="53" t="inlineStr">
        <is>
          <t xml:space="preserve">滋賀　</t>
        </is>
      </c>
      <c r="C37" s="52">
        <f>SUMIF($F$2:$N$2,"反別",F37:N37)-O37</f>
        <v/>
      </c>
      <c r="D37" s="52">
        <f>SUMIFS(F37:M37,$F$2:$M$2,"樹數",$F$3:$M$3,"本")-P37</f>
        <v/>
      </c>
      <c r="E37" s="52">
        <f>SUMIFS(F37:N37,$F$2:$N$2,"樹數",$F$3:$N$3,"石")-Q37</f>
        <v/>
      </c>
      <c r="F37" s="45" t="n">
        <v>55.4</v>
      </c>
      <c r="G37" s="46" t="n">
        <v>206663</v>
      </c>
      <c r="H37" s="53" t="n"/>
      <c r="I37" s="53" t="n"/>
      <c r="J37" s="53" t="n"/>
      <c r="K37" s="53" t="n"/>
      <c r="L37" s="45" t="n">
        <v>1599.8</v>
      </c>
      <c r="M37" s="46" t="n">
        <v>9324146</v>
      </c>
      <c r="N37" s="53" t="n"/>
      <c r="O37" s="45" t="n">
        <v>1655.2</v>
      </c>
      <c r="P37" s="46" t="n">
        <v>9530809</v>
      </c>
      <c r="Q37" s="46" t="n"/>
      <c r="R37" s="53" t="n"/>
      <c r="S37" s="53" t="n"/>
      <c r="T37" s="53" t="n"/>
    </row>
    <row r="38">
      <c r="A38" s="53" t="inlineStr">
        <is>
          <t>大阪</t>
        </is>
      </c>
      <c r="B38" s="53" t="inlineStr">
        <is>
          <t xml:space="preserve">三重　</t>
        </is>
      </c>
      <c r="C38" s="52">
        <f>SUMIF($F$2:$N$2,"反別",F38:N38)-O38</f>
        <v/>
      </c>
      <c r="D38" s="52">
        <f>SUMIFS(F38:M38,$F$2:$M$2,"樹數",$F$3:$M$3,"本")-P38</f>
        <v/>
      </c>
      <c r="E38" s="52">
        <f>SUMIFS(F38:N38,$F$2:$N$2,"樹數",$F$3:$N$3,"石")-Q38</f>
        <v/>
      </c>
      <c r="F38" s="45" t="n">
        <v>403.7</v>
      </c>
      <c r="G38" s="46" t="n">
        <v>2082073</v>
      </c>
      <c r="H38" s="53" t="n"/>
      <c r="I38" s="45" t="n">
        <v>58</v>
      </c>
      <c r="J38" s="46" t="n">
        <v>282530</v>
      </c>
      <c r="K38" s="53" t="n"/>
      <c r="L38" s="45" t="n">
        <v>4032.6</v>
      </c>
      <c r="M38" s="46" t="n">
        <v>17910577</v>
      </c>
      <c r="N38" s="53" t="n"/>
      <c r="O38" s="45" t="n">
        <v>4494.3</v>
      </c>
      <c r="P38" s="46" t="n">
        <v>20275180</v>
      </c>
      <c r="Q38" s="53" t="n"/>
      <c r="R38" s="53" t="n"/>
      <c r="S38" s="53" t="n"/>
      <c r="T38" s="53" t="n"/>
    </row>
    <row r="39">
      <c r="A39" s="53" t="inlineStr">
        <is>
          <t>大阪</t>
        </is>
      </c>
      <c r="B39" s="53" t="inlineStr">
        <is>
          <t xml:space="preserve">奈良　</t>
        </is>
      </c>
      <c r="C39" s="52">
        <f>SUMIF($F$2:$N$2,"反別",F39:N39)-O39</f>
        <v/>
      </c>
      <c r="D39" s="52">
        <f>SUMIFS(F39:M39,$F$2:$M$2,"樹數",$F$3:$M$3,"本")-P39</f>
        <v/>
      </c>
      <c r="E39" s="52">
        <f>SUMIFS(F39:N39,$F$2:$N$2,"樹數",$F$3:$N$3,"石")-Q39</f>
        <v/>
      </c>
      <c r="F39" s="45" t="n">
        <v>24.6</v>
      </c>
      <c r="G39" s="46" t="n">
        <v>94515</v>
      </c>
      <c r="H39" s="53" t="n"/>
      <c r="I39" s="53" t="n"/>
      <c r="J39" s="53" t="n"/>
      <c r="K39" s="53" t="n"/>
      <c r="L39" s="45" t="n">
        <v>1526</v>
      </c>
      <c r="M39" s="46" t="n">
        <v>15095901</v>
      </c>
      <c r="N39" s="53" t="n"/>
      <c r="O39" s="45" t="n">
        <v>1550.6</v>
      </c>
      <c r="P39" s="46" t="n">
        <v>15190416</v>
      </c>
      <c r="Q39" s="53" t="n"/>
      <c r="R39" s="53" t="n"/>
      <c r="S39" s="53" t="n"/>
      <c r="T39" s="53" t="n"/>
    </row>
    <row r="40">
      <c r="A40" s="53" t="inlineStr">
        <is>
          <t>大阪</t>
        </is>
      </c>
      <c r="B40" s="53" t="inlineStr">
        <is>
          <t>和歌山</t>
        </is>
      </c>
      <c r="C40" s="52">
        <f>SUMIF($F$2:$N$2,"反別",F40:N40)-O40</f>
        <v/>
      </c>
      <c r="D40" s="52">
        <f>SUMIFS(F40:M40,$F$2:$M$2,"樹數",$F$3:$M$3,"本")-P40</f>
        <v/>
      </c>
      <c r="E40" s="52">
        <f>SUMIFS(F40:N40,$F$2:$N$2,"樹數",$F$3:$N$3,"石")-Q40</f>
        <v/>
      </c>
      <c r="F40" s="45" t="n">
        <v>368.5</v>
      </c>
      <c r="G40" s="46" t="n">
        <v>1354530</v>
      </c>
      <c r="H40" s="53" t="n"/>
      <c r="I40" s="53" t="n"/>
      <c r="J40" s="53" t="n"/>
      <c r="K40" s="53" t="n"/>
      <c r="L40" s="45" t="n">
        <v>1922.8</v>
      </c>
      <c r="M40" s="46" t="n">
        <v>9654802</v>
      </c>
      <c r="N40" s="53" t="n"/>
      <c r="O40" s="45" t="n">
        <v>2291.3</v>
      </c>
      <c r="P40" s="46" t="n">
        <v>11009332</v>
      </c>
      <c r="Q40" s="53" t="n"/>
      <c r="R40" s="53" t="n"/>
      <c r="S40" s="53" t="n"/>
      <c r="T40" s="53" t="n"/>
    </row>
    <row r="41">
      <c r="A41" s="53" t="inlineStr">
        <is>
          <t>大阪</t>
        </is>
      </c>
      <c r="B41" s="53" t="inlineStr">
        <is>
          <t>愛知</t>
        </is>
      </c>
      <c r="C41" s="52">
        <f>SUMIF($F$2:$N$2,"反別",F41:N41)-O41</f>
        <v/>
      </c>
      <c r="D41" s="52">
        <f>SUMIFS(F41:M41,$F$2:$M$2,"樹數",$F$3:$M$3,"本")-P41</f>
        <v/>
      </c>
      <c r="E41" s="52">
        <f>SUMIFS(F41:N41,$F$2:$N$2,"樹數",$F$3:$N$3,"石")-Q41</f>
        <v/>
      </c>
      <c r="F41" s="53" t="n"/>
      <c r="G41" s="53" t="n"/>
      <c r="H41" s="53" t="n"/>
      <c r="I41" s="45" t="n">
        <v>151.2</v>
      </c>
      <c r="J41" s="46" t="n">
        <v>824830</v>
      </c>
      <c r="K41" s="53" t="n"/>
      <c r="L41" s="45" t="n">
        <v>967.2</v>
      </c>
      <c r="M41" s="46" t="n">
        <v>3602265</v>
      </c>
      <c r="N41" s="53" t="n"/>
      <c r="O41" s="45" t="n">
        <v>1118.4</v>
      </c>
      <c r="P41" s="46" t="n">
        <v>4527095</v>
      </c>
      <c r="Q41" s="53" t="n"/>
      <c r="R41" s="53" t="n"/>
      <c r="S41" s="53" t="n"/>
      <c r="T41" s="53" t="n"/>
    </row>
    <row r="42">
      <c r="A42" s="53" t="inlineStr">
        <is>
          <t>大阪</t>
        </is>
      </c>
      <c r="B42" s="53" t="inlineStr">
        <is>
          <t>岐阜</t>
        </is>
      </c>
      <c r="C42" s="52">
        <f>SUMIF($F$2:$N$2,"反別",F42:N42)-O42</f>
        <v/>
      </c>
      <c r="D42" s="52">
        <f>SUMIFS(F42:M42,$F$2:$M$2,"樹數",$F$3:$M$3,"本")-P42</f>
        <v/>
      </c>
      <c r="E42" s="52">
        <f>SUMIFS(F42:N42,$F$2:$N$2,"樹數",$F$3:$N$3,"石")-Q42</f>
        <v/>
      </c>
      <c r="F42" s="45" t="n">
        <v>270.4</v>
      </c>
      <c r="G42" s="46" t="n">
        <v>769211</v>
      </c>
      <c r="H42" s="53" t="n"/>
      <c r="I42" s="45" t="n">
        <v>271.8</v>
      </c>
      <c r="J42" s="46" t="n">
        <v>1657850</v>
      </c>
      <c r="K42" s="53" t="n"/>
      <c r="L42" s="45" t="n">
        <v>15017.1</v>
      </c>
      <c r="M42" s="46" t="n">
        <v>9710246</v>
      </c>
      <c r="N42" s="53" t="n"/>
      <c r="O42" s="45" t="n">
        <v>15559.3</v>
      </c>
      <c r="P42" s="46" t="n">
        <v>12137307</v>
      </c>
      <c r="Q42" s="53" t="n"/>
      <c r="R42" s="53" t="n"/>
      <c r="S42" s="53" t="n"/>
      <c r="T42" s="53" t="n"/>
    </row>
    <row r="43">
      <c r="A43" s="53" t="inlineStr">
        <is>
          <t>大阪</t>
        </is>
      </c>
      <c r="B43" s="53" t="inlineStr">
        <is>
          <t>福井</t>
        </is>
      </c>
      <c r="C43" s="52">
        <f>SUMIF($F$2:$N$2,"反別",F43:N43)-O43</f>
        <v/>
      </c>
      <c r="D43" s="52">
        <f>SUMIFS(F43:M43,$F$2:$M$2,"樹數",$F$3:$M$3,"本")-P43</f>
        <v/>
      </c>
      <c r="E43" s="52">
        <f>SUMIFS(F43:N43,$F$2:$N$2,"樹數",$F$3:$N$3,"石")-Q43</f>
        <v/>
      </c>
      <c r="F43" s="45" t="n">
        <v>83.90000000000001</v>
      </c>
      <c r="G43" s="46" t="n">
        <v>341377</v>
      </c>
      <c r="H43" s="53" t="n"/>
      <c r="I43" s="53" t="n"/>
      <c r="J43" s="53" t="n"/>
      <c r="K43" s="53" t="n"/>
      <c r="L43" s="45" t="n">
        <v>904.7</v>
      </c>
      <c r="M43" s="46" t="n">
        <v>3107925</v>
      </c>
      <c r="N43" s="53" t="n"/>
      <c r="O43" s="45" t="n">
        <v>988.6</v>
      </c>
      <c r="P43" s="46" t="n">
        <v>3449302</v>
      </c>
      <c r="Q43" s="53" t="n"/>
      <c r="R43" s="53" t="n"/>
      <c r="S43" s="53" t="n"/>
      <c r="T43" s="53" t="n"/>
    </row>
    <row r="44">
      <c r="A44" s="53" t="inlineStr">
        <is>
          <t>大阪</t>
        </is>
      </c>
      <c r="B44" s="53" t="inlineStr">
        <is>
          <t>石川</t>
        </is>
      </c>
      <c r="C44" s="52">
        <f>SUMIF($F$2:$N$2,"反別",F44:N44)-O44</f>
        <v/>
      </c>
      <c r="D44" s="52">
        <f>SUMIFS(F44:M44,$F$2:$M$2,"樹數",$F$3:$M$3,"本")-P44</f>
        <v/>
      </c>
      <c r="E44" s="52">
        <f>SUMIFS(F44:N44,$F$2:$N$2,"樹數",$F$3:$N$3,"石")-Q44</f>
        <v/>
      </c>
      <c r="F44" s="45" t="n">
        <v>28.3</v>
      </c>
      <c r="G44" s="46" t="n">
        <v>95331</v>
      </c>
      <c r="H44" s="53" t="n"/>
      <c r="I44" s="53" t="n"/>
      <c r="J44" s="53" t="n"/>
      <c r="K44" s="53" t="n"/>
      <c r="L44" s="45" t="n">
        <v>973.8</v>
      </c>
      <c r="M44" s="46" t="n">
        <v>4084967</v>
      </c>
      <c r="N44" s="53" t="n"/>
      <c r="O44" s="45" t="n">
        <v>1002.1</v>
      </c>
      <c r="P44" s="46" t="n">
        <v>4180298</v>
      </c>
      <c r="Q44" s="53" t="n"/>
      <c r="R44" s="53" t="n"/>
      <c r="S44" s="53" t="n"/>
      <c r="T44" s="53" t="n"/>
    </row>
    <row r="45">
      <c r="A45" s="53" t="inlineStr">
        <is>
          <t>大阪</t>
        </is>
      </c>
      <c r="B45" s="53" t="inlineStr">
        <is>
          <t>富山</t>
        </is>
      </c>
      <c r="C45" s="52">
        <f>SUMIF($F$2:$N$2,"反別",F45:N45)-O45</f>
        <v/>
      </c>
      <c r="D45" s="52">
        <f>SUMIFS(F45:M45,$F$2:$M$2,"樹數",$F$3:$M$3,"本")-P45</f>
        <v/>
      </c>
      <c r="E45" s="52">
        <f>SUMIFS(F45:N45,$F$2:$N$2,"樹數",$F$3:$N$3,"石")-Q45</f>
        <v/>
      </c>
      <c r="F45" s="45" t="n">
        <v>105.8</v>
      </c>
      <c r="G45" s="46" t="n">
        <v>326240</v>
      </c>
      <c r="H45" s="53" t="n"/>
      <c r="I45" s="53" t="n"/>
      <c r="J45" s="53" t="n"/>
      <c r="K45" s="53" t="n"/>
      <c r="L45" s="45" t="n">
        <v>400.9</v>
      </c>
      <c r="M45" s="46" t="n">
        <v>1544977</v>
      </c>
      <c r="N45" s="53" t="n"/>
      <c r="O45" s="45" t="n">
        <v>506.7</v>
      </c>
      <c r="P45" s="46" t="n">
        <v>1871217</v>
      </c>
      <c r="Q45" s="53" t="n"/>
      <c r="R45" s="53" t="n"/>
      <c r="S45" s="53" t="n"/>
      <c r="T45" s="53" t="n"/>
    </row>
    <row r="46">
      <c r="A46" s="53" t="inlineStr">
        <is>
          <t>大阪</t>
        </is>
      </c>
      <c r="B46" s="53" t="inlineStr">
        <is>
          <t>計</t>
        </is>
      </c>
      <c r="C46" s="52">
        <f>SUMIF($F$2:$N$2,"反別",F46:N46)-O46</f>
        <v/>
      </c>
      <c r="D46" s="52">
        <f>SUMIFS(F46:M46,$F$2:$M$2,"樹數",$F$3:$M$3,"本")-P46</f>
        <v/>
      </c>
      <c r="E46" s="52">
        <f>SUMIFS(F46:N46,$F$2:$N$2,"樹數",$F$3:$N$3,"石")-Q46</f>
        <v/>
      </c>
      <c r="F46" s="45" t="n">
        <v>1397.7</v>
      </c>
      <c r="G46" s="46" t="n">
        <v>5508607</v>
      </c>
      <c r="H46" s="53" t="n"/>
      <c r="I46" s="45" t="n">
        <v>481</v>
      </c>
      <c r="J46" s="46" t="n">
        <v>2765710</v>
      </c>
      <c r="K46" s="53" t="n"/>
      <c r="L46" s="45" t="n">
        <v>31572.8</v>
      </c>
      <c r="M46" s="46" t="n">
        <v>85622508</v>
      </c>
      <c r="N46" s="53" t="n"/>
      <c r="O46" s="45" t="n">
        <v>33451.5</v>
      </c>
      <c r="P46" s="46" t="n">
        <v>93996325</v>
      </c>
      <c r="Q46" s="46" t="n"/>
      <c r="R46" s="53" t="n"/>
      <c r="S46" s="53" t="n"/>
      <c r="T46" s="53" t="n"/>
    </row>
    <row r="47">
      <c r="A47" s="53" t="inlineStr">
        <is>
          <t>広島</t>
        </is>
      </c>
      <c r="B47" s="53" t="inlineStr">
        <is>
          <t>広島</t>
        </is>
      </c>
      <c r="C47" s="52">
        <f>SUMIF($F$2:$N$2,"反別",F47:N47)-O47</f>
        <v/>
      </c>
      <c r="D47" s="52">
        <f>SUMIFS(F47:M47,$F$2:$M$2,"樹數",$F$3:$M$3,"本")-P47</f>
        <v/>
      </c>
      <c r="E47" s="52">
        <f>SUMIFS(F47:N47,$F$2:$N$2,"樹數",$F$3:$N$3,"石")-Q47</f>
        <v/>
      </c>
      <c r="F47" s="45" t="n">
        <v>605.6</v>
      </c>
      <c r="G47" s="46" t="n">
        <v>2527960</v>
      </c>
      <c r="H47" s="53" t="n"/>
      <c r="I47" s="53" t="n"/>
      <c r="J47" s="53" t="n"/>
      <c r="K47" s="53" t="n"/>
      <c r="L47" s="45" t="n">
        <v>837.8</v>
      </c>
      <c r="M47" s="46" t="n">
        <v>3548397</v>
      </c>
      <c r="N47" s="53" t="n"/>
      <c r="O47" s="45" t="n">
        <v>1443.4</v>
      </c>
      <c r="P47" s="46" t="n">
        <v>6076357</v>
      </c>
      <c r="Q47" s="53" t="n"/>
      <c r="R47" s="53" t="n"/>
      <c r="S47" s="53" t="n"/>
      <c r="T47" s="53" t="n"/>
    </row>
    <row r="48">
      <c r="A48" s="53" t="inlineStr">
        <is>
          <t>広島</t>
        </is>
      </c>
      <c r="B48" s="53" t="inlineStr">
        <is>
          <t xml:space="preserve">岡山　</t>
        </is>
      </c>
      <c r="C48" s="52">
        <f>SUMIF($F$2:$N$2,"反別",F48:N48)-O48</f>
        <v/>
      </c>
      <c r="D48" s="52">
        <f>SUMIFS(F48:M48,$F$2:$M$2,"樹數",$F$3:$M$3,"本")-P48</f>
        <v/>
      </c>
      <c r="E48" s="52">
        <f>SUMIFS(F48:N48,$F$2:$N$2,"樹數",$F$3:$N$3,"石")-Q48</f>
        <v/>
      </c>
      <c r="F48" s="45" t="n">
        <v>757.4</v>
      </c>
      <c r="G48" s="46" t="n">
        <v>3373440</v>
      </c>
      <c r="H48" s="53" t="n"/>
      <c r="I48" s="53" t="n"/>
      <c r="J48" s="53" t="n"/>
      <c r="K48" s="53" t="n"/>
      <c r="L48" s="45" t="n">
        <v>1181.9</v>
      </c>
      <c r="M48" s="46" t="n">
        <v>7851595</v>
      </c>
      <c r="N48" s="53" t="n"/>
      <c r="O48" s="45" t="n">
        <v>1939.3</v>
      </c>
      <c r="P48" s="46" t="n">
        <v>11225035</v>
      </c>
      <c r="Q48" s="53" t="n"/>
      <c r="R48" s="53" t="n"/>
      <c r="S48" s="53" t="n"/>
      <c r="T48" s="53" t="n"/>
    </row>
    <row r="49">
      <c r="A49" s="53" t="inlineStr">
        <is>
          <t>広島</t>
        </is>
      </c>
      <c r="B49" s="53" t="inlineStr">
        <is>
          <t>兵庫</t>
        </is>
      </c>
      <c r="C49" s="52">
        <f>SUMIF($F$2:$N$2,"反別",F49:N49)-O49</f>
        <v/>
      </c>
      <c r="D49" s="52">
        <f>SUMIFS(F49:M49,$F$2:$M$2,"樹數",$F$3:$M$3,"本")-P49</f>
        <v/>
      </c>
      <c r="E49" s="52">
        <f>SUMIFS(F49:N49,$F$2:$N$2,"樹數",$F$3:$N$3,"石")-Q49</f>
        <v/>
      </c>
      <c r="F49" s="45" t="n">
        <v>452</v>
      </c>
      <c r="G49" s="46" t="n">
        <v>1695690</v>
      </c>
      <c r="H49" s="53" t="n"/>
      <c r="I49" s="53" t="n"/>
      <c r="J49" s="53" t="n"/>
      <c r="K49" s="53" t="n"/>
      <c r="L49" s="45" t="n">
        <v>2282.5</v>
      </c>
      <c r="M49" s="46" t="n">
        <v>10877920</v>
      </c>
      <c r="N49" s="53" t="n"/>
      <c r="O49" s="45" t="n">
        <v>2734.5</v>
      </c>
      <c r="P49" s="46" t="n">
        <v>12573610</v>
      </c>
      <c r="Q49" s="53" t="n"/>
      <c r="R49" s="53" t="n"/>
      <c r="S49" s="53" t="n"/>
      <c r="T49" s="53" t="n"/>
    </row>
    <row r="50">
      <c r="A50" s="53" t="inlineStr">
        <is>
          <t>広島</t>
        </is>
      </c>
      <c r="B50" s="53" t="inlineStr">
        <is>
          <t xml:space="preserve">鳥取　</t>
        </is>
      </c>
      <c r="C50" s="52">
        <f>SUMIF($F$2:$N$2,"反別",F50:N50)-O50</f>
        <v/>
      </c>
      <c r="D50" s="52">
        <f>SUMIFS(F50:M50,$F$2:$M$2,"樹數",$F$3:$M$3,"本")-P50</f>
        <v/>
      </c>
      <c r="E50" s="52">
        <f>SUMIFS(F50:N50,$F$2:$N$2,"樹數",$F$3:$N$3,"石")-Q50</f>
        <v/>
      </c>
      <c r="F50" s="45" t="n">
        <v>855.5</v>
      </c>
      <c r="G50" s="46" t="n">
        <v>3670720</v>
      </c>
      <c r="H50" s="53" t="n"/>
      <c r="I50" s="53" t="n"/>
      <c r="J50" s="53" t="n"/>
      <c r="K50" s="53" t="n"/>
      <c r="L50" s="45" t="n">
        <v>933.9</v>
      </c>
      <c r="M50" s="46" t="n">
        <v>3261983</v>
      </c>
      <c r="N50" s="53" t="n"/>
      <c r="O50" s="45" t="n">
        <v>1789.4</v>
      </c>
      <c r="P50" s="46" t="n">
        <v>6932703</v>
      </c>
      <c r="Q50" s="53" t="n"/>
      <c r="R50" s="53" t="n"/>
      <c r="S50" s="53" t="n"/>
      <c r="T50" s="53" t="n"/>
    </row>
    <row r="51">
      <c r="A51" s="53" t="inlineStr">
        <is>
          <t>広島</t>
        </is>
      </c>
      <c r="B51" s="53" t="inlineStr">
        <is>
          <t xml:space="preserve">島根　</t>
        </is>
      </c>
      <c r="C51" s="52">
        <f>SUMIF($F$2:$N$2,"反別",F51:N51)-O51</f>
        <v/>
      </c>
      <c r="D51" s="52">
        <f>SUMIFS(F51:M51,$F$2:$M$2,"樹數",$F$3:$M$3,"本")-P51</f>
        <v/>
      </c>
      <c r="E51" s="52">
        <f>SUMIFS(F51:N51,$F$2:$N$2,"樹數",$F$3:$N$3,"石")-Q51</f>
        <v/>
      </c>
      <c r="F51" s="45" t="n">
        <v>169</v>
      </c>
      <c r="G51" s="46" t="n">
        <v>746410</v>
      </c>
      <c r="H51" s="53" t="n"/>
      <c r="I51" s="53" t="n"/>
      <c r="J51" s="53" t="n"/>
      <c r="K51" s="53" t="n"/>
      <c r="L51" s="45" t="n">
        <v>1300.7</v>
      </c>
      <c r="M51" s="46" t="n">
        <v>4091591</v>
      </c>
      <c r="N51" s="53" t="n"/>
      <c r="O51" s="45" t="n">
        <v>1469.7</v>
      </c>
      <c r="P51" s="46" t="n">
        <v>4838001</v>
      </c>
      <c r="Q51" s="46" t="n"/>
      <c r="R51" s="53" t="n"/>
      <c r="S51" s="53" t="n"/>
      <c r="T51" s="53" t="n"/>
    </row>
    <row r="52">
      <c r="A52" s="53" t="inlineStr">
        <is>
          <t>広島</t>
        </is>
      </c>
      <c r="B52" s="53" t="inlineStr">
        <is>
          <t>山口</t>
        </is>
      </c>
      <c r="C52" s="52">
        <f>SUMIF($F$2:$N$2,"反別",F52:N52)-O52</f>
        <v/>
      </c>
      <c r="D52" s="52">
        <f>SUMIFS(F52:M52,$F$2:$M$2,"樹數",$F$3:$M$3,"本")-P52</f>
        <v/>
      </c>
      <c r="E52" s="52">
        <f>SUMIFS(F52:N52,$F$2:$N$2,"樹數",$F$3:$N$3,"石")-Q52</f>
        <v/>
      </c>
      <c r="F52" s="45" t="n">
        <v>49</v>
      </c>
      <c r="G52" s="46" t="n">
        <v>211830</v>
      </c>
      <c r="H52" s="53" t="n"/>
      <c r="I52" s="53" t="n"/>
      <c r="J52" s="53" t="n"/>
      <c r="K52" s="53" t="n"/>
      <c r="L52" s="45" t="n">
        <v>1484.8</v>
      </c>
      <c r="M52" s="46" t="n">
        <v>6649705</v>
      </c>
      <c r="N52" s="53" t="n"/>
      <c r="O52" s="45" t="n">
        <v>1533.8</v>
      </c>
      <c r="P52" s="46" t="n">
        <v>6861535</v>
      </c>
      <c r="Q52" s="53" t="n"/>
      <c r="R52" s="53" t="n"/>
      <c r="S52" s="53" t="n"/>
      <c r="T52" s="53" t="n"/>
    </row>
    <row r="53">
      <c r="A53" s="53" t="inlineStr">
        <is>
          <t>広島</t>
        </is>
      </c>
      <c r="B53" s="53" t="inlineStr">
        <is>
          <t>計</t>
        </is>
      </c>
      <c r="C53" s="52">
        <f>SUMIF($F$2:$N$2,"反別",F53:N53)-O53</f>
        <v/>
      </c>
      <c r="D53" s="52">
        <f>SUMIFS(F53:M53,$F$2:$M$2,"樹數",$F$3:$M$3,"本")-P53</f>
        <v/>
      </c>
      <c r="E53" s="52">
        <f>SUMIFS(F53:N53,$F$2:$N$2,"樹數",$F$3:$N$3,"石")-Q53</f>
        <v/>
      </c>
      <c r="F53" s="45" t="n">
        <v>2888.5</v>
      </c>
      <c r="G53" s="46" t="n">
        <v>12226050</v>
      </c>
      <c r="H53" s="53" t="n"/>
      <c r="I53" s="53" t="n"/>
      <c r="J53" s="53" t="n"/>
      <c r="K53" s="53" t="n"/>
      <c r="L53" s="45" t="n">
        <v>8021.6</v>
      </c>
      <c r="M53" s="46" t="n">
        <v>36281191</v>
      </c>
      <c r="N53" s="53" t="n"/>
      <c r="O53" s="45" t="n">
        <v>10910.1</v>
      </c>
      <c r="P53" s="46" t="n">
        <v>48507241</v>
      </c>
      <c r="Q53" s="53" t="n"/>
      <c r="R53" s="53" t="n"/>
      <c r="S53" s="53" t="n"/>
      <c r="T53" s="53" t="n"/>
    </row>
    <row r="54">
      <c r="A54" s="53" t="inlineStr">
        <is>
          <t>高知</t>
        </is>
      </c>
      <c r="B54" s="53" t="inlineStr">
        <is>
          <t xml:space="preserve">高知　</t>
        </is>
      </c>
      <c r="C54" s="52">
        <f>SUMIF($F$2:$N$2,"反別",F54:N54)-O54</f>
        <v/>
      </c>
      <c r="D54" s="52">
        <f>SUMIFS(F54:M54,$F$2:$M$2,"樹數",$F$3:$M$3,"本")-P54</f>
        <v/>
      </c>
      <c r="E54" s="52">
        <f>SUMIFS(F54:N54,$F$2:$N$2,"樹數",$F$3:$N$3,"石")-Q54</f>
        <v/>
      </c>
      <c r="F54" s="45" t="n">
        <v>2282.5</v>
      </c>
      <c r="G54" s="46" t="n">
        <v>5778604</v>
      </c>
      <c r="H54" s="53" t="n"/>
      <c r="I54" s="53" t="n"/>
      <c r="J54" s="53" t="n"/>
      <c r="K54" s="53" t="n"/>
      <c r="L54" s="45" t="n">
        <v>1665.8</v>
      </c>
      <c r="M54" s="46" t="n">
        <v>4939915</v>
      </c>
      <c r="N54" s="53" t="n"/>
      <c r="O54" s="45" t="n">
        <v>3948.3</v>
      </c>
      <c r="P54" s="46" t="n">
        <v>10718519</v>
      </c>
      <c r="Q54" s="46" t="n"/>
      <c r="R54" s="53" t="n"/>
      <c r="S54" s="53" t="n"/>
      <c r="T54" s="53" t="n"/>
    </row>
    <row r="55">
      <c r="A55" s="53" t="inlineStr">
        <is>
          <t>高知</t>
        </is>
      </c>
      <c r="B55" s="53" t="inlineStr">
        <is>
          <t xml:space="preserve">徳島　</t>
        </is>
      </c>
      <c r="C55" s="52">
        <f>SUMIF($F$2:$N$2,"反別",F55:N55)-O55</f>
        <v/>
      </c>
      <c r="D55" s="52">
        <f>SUMIFS(F55:M55,$F$2:$M$2,"樹數",$F$3:$M$3,"本")-P55</f>
        <v/>
      </c>
      <c r="E55" s="52">
        <f>SUMIFS(F55:N55,$F$2:$N$2,"樹數",$F$3:$N$3,"石")-Q55</f>
        <v/>
      </c>
      <c r="F55" s="45" t="n">
        <v>7.9</v>
      </c>
      <c r="G55" s="46" t="n">
        <v>42600</v>
      </c>
      <c r="H55" s="53" t="n"/>
      <c r="I55" s="53" t="n"/>
      <c r="J55" s="53" t="n"/>
      <c r="K55" s="53" t="n"/>
      <c r="L55" s="45" t="n">
        <v>1391.5</v>
      </c>
      <c r="M55" s="46" t="n">
        <v>5330266</v>
      </c>
      <c r="N55" s="53" t="n"/>
      <c r="O55" s="45" t="n">
        <v>1399.4</v>
      </c>
      <c r="P55" s="46" t="n">
        <v>5372866</v>
      </c>
      <c r="Q55" s="53" t="n"/>
      <c r="R55" s="53" t="n"/>
      <c r="S55" s="53" t="n"/>
      <c r="T55" s="53" t="n"/>
    </row>
    <row r="56">
      <c r="A56" s="53" t="inlineStr">
        <is>
          <t>高知</t>
        </is>
      </c>
      <c r="B56" s="53" t="inlineStr">
        <is>
          <t xml:space="preserve">愛媛　</t>
        </is>
      </c>
      <c r="C56" s="52">
        <f>SUMIF($F$2:$N$2,"反別",F56:N56)-O56</f>
        <v/>
      </c>
      <c r="D56" s="52">
        <f>SUMIFS(F56:M56,$F$2:$M$2,"樹數",$F$3:$M$3,"本")-P56</f>
        <v/>
      </c>
      <c r="E56" s="52">
        <f>SUMIFS(F56:N56,$F$2:$N$2,"樹數",$F$3:$N$3,"石")-Q56</f>
        <v/>
      </c>
      <c r="F56" s="45" t="n">
        <v>583.9</v>
      </c>
      <c r="G56" s="46" t="n">
        <v>2241615</v>
      </c>
      <c r="H56" s="53" t="n"/>
      <c r="I56" s="53" t="n"/>
      <c r="J56" s="53" t="n"/>
      <c r="K56" s="53" t="n"/>
      <c r="L56" s="45" t="n">
        <v>2537.3</v>
      </c>
      <c r="M56" s="46" t="n">
        <v>9138080</v>
      </c>
      <c r="N56" s="53" t="n"/>
      <c r="O56" s="45" t="n">
        <v>3121.2</v>
      </c>
      <c r="P56" s="46" t="n">
        <v>11379695</v>
      </c>
      <c r="Q56" s="53" t="n"/>
      <c r="R56" s="53" t="n"/>
      <c r="S56" s="53" t="n"/>
      <c r="T56" s="53" t="n"/>
    </row>
    <row r="57">
      <c r="A57" s="53" t="inlineStr">
        <is>
          <t>高知</t>
        </is>
      </c>
      <c r="B57" s="53" t="inlineStr">
        <is>
          <t>香川</t>
        </is>
      </c>
      <c r="C57" s="52">
        <f>SUMIF($F$2:$N$2,"反別",F57:N57)-O57</f>
        <v/>
      </c>
      <c r="D57" s="52">
        <f>SUMIFS(F57:M57,$F$2:$M$2,"樹數",$F$3:$M$3,"本")-P57</f>
        <v/>
      </c>
      <c r="E57" s="52">
        <f>SUMIFS(F57:N57,$F$2:$N$2,"樹數",$F$3:$N$3,"石")-Q57</f>
        <v/>
      </c>
      <c r="F57" s="45" t="n">
        <v>201.1</v>
      </c>
      <c r="G57" s="46" t="n">
        <v>874800</v>
      </c>
      <c r="H57" s="53" t="n"/>
      <c r="I57" s="53" t="n"/>
      <c r="J57" s="53" t="n"/>
      <c r="K57" s="53" t="n"/>
      <c r="L57" s="45" t="n">
        <v>412.5</v>
      </c>
      <c r="M57" s="46" t="n">
        <v>1450588</v>
      </c>
      <c r="N57" s="53" t="n"/>
      <c r="O57" s="45" t="n">
        <v>613.6</v>
      </c>
      <c r="P57" s="46" t="n">
        <v>2325388</v>
      </c>
      <c r="Q57" s="46" t="n"/>
      <c r="R57" s="53" t="n"/>
      <c r="S57" s="53" t="n"/>
      <c r="T57" s="53" t="n"/>
    </row>
    <row r="58">
      <c r="A58" s="53" t="inlineStr">
        <is>
          <t>高知</t>
        </is>
      </c>
      <c r="B58" s="53" t="inlineStr">
        <is>
          <t>計</t>
        </is>
      </c>
      <c r="C58" s="52">
        <f>SUMIF($F$2:$N$2,"反別",F58:N58)-O58</f>
        <v/>
      </c>
      <c r="D58" s="52">
        <f>SUMIFS(F58:M58,$F$2:$M$2,"樹數",$F$3:$M$3,"本")-P58</f>
        <v/>
      </c>
      <c r="E58" s="52">
        <f>SUMIFS(F58:N58,$F$2:$N$2,"樹數",$F$3:$N$3,"石")-Q58</f>
        <v/>
      </c>
      <c r="F58" s="45" t="n">
        <v>3075.4</v>
      </c>
      <c r="G58" s="46" t="n">
        <v>8937619</v>
      </c>
      <c r="H58" s="53" t="n"/>
      <c r="I58" s="53" t="n"/>
      <c r="J58" s="53" t="n"/>
      <c r="K58" s="53" t="n"/>
      <c r="L58" s="45" t="n">
        <v>6007.1</v>
      </c>
      <c r="M58" s="46" t="n">
        <v>20858849</v>
      </c>
      <c r="N58" s="53" t="n"/>
      <c r="O58" s="45" t="n">
        <v>9082.5</v>
      </c>
      <c r="P58" s="46" t="n">
        <v>29796468</v>
      </c>
      <c r="Q58" s="46" t="n"/>
      <c r="R58" s="53" t="n"/>
      <c r="S58" s="53" t="n"/>
      <c r="T58" s="53" t="n"/>
    </row>
    <row r="59">
      <c r="A59" s="53" t="inlineStr">
        <is>
          <t>熊本</t>
        </is>
      </c>
      <c r="B59" s="53" t="inlineStr">
        <is>
          <t>熊本</t>
        </is>
      </c>
      <c r="C59" s="52">
        <f>SUMIF($F$2:$N$2,"反別",F59:N59)-O59</f>
        <v/>
      </c>
      <c r="D59" s="52">
        <f>SUMIFS(F59:M59,$F$2:$M$2,"樹數",$F$3:$M$3,"本")-P59</f>
        <v/>
      </c>
      <c r="E59" s="52">
        <f>SUMIFS(F59:N59,$F$2:$N$2,"樹數",$F$3:$N$3,"石")-Q59</f>
        <v/>
      </c>
      <c r="F59" s="45" t="n">
        <v>1340.3</v>
      </c>
      <c r="G59" s="46" t="n">
        <v>4978986</v>
      </c>
      <c r="H59" s="46" t="n">
        <v>4</v>
      </c>
      <c r="I59" s="53" t="n"/>
      <c r="J59" s="53" t="n"/>
      <c r="K59" s="53" t="n"/>
      <c r="L59" s="45" t="n">
        <v>2597.4</v>
      </c>
      <c r="M59" s="46" t="n">
        <v>11393323</v>
      </c>
      <c r="N59" s="53" t="n"/>
      <c r="O59" s="45" t="n">
        <v>3937.7</v>
      </c>
      <c r="P59" s="46" t="n">
        <v>16372309</v>
      </c>
      <c r="Q59" s="46" t="n">
        <v>4</v>
      </c>
      <c r="R59" s="53" t="n"/>
      <c r="S59" s="53" t="n"/>
      <c r="T59" s="53" t="n"/>
    </row>
    <row r="60">
      <c r="A60" s="53" t="inlineStr">
        <is>
          <t>熊本</t>
        </is>
      </c>
      <c r="B60" s="53" t="inlineStr">
        <is>
          <t xml:space="preserve">福岡　</t>
        </is>
      </c>
      <c r="C60" s="52">
        <f>SUMIF($F$2:$N$2,"反別",F60:N60)-O60</f>
        <v/>
      </c>
      <c r="D60" s="52">
        <f>SUMIFS(F60:M60,$F$2:$M$2,"樹數",$F$3:$M$3,"本")-P60</f>
        <v/>
      </c>
      <c r="E60" s="52">
        <f>SUMIFS(F60:N60,$F$2:$N$2,"樹數",$F$3:$N$3,"石")-Q60</f>
        <v/>
      </c>
      <c r="F60" s="45" t="n">
        <v>734.5</v>
      </c>
      <c r="G60" s="46" t="n">
        <v>2515889</v>
      </c>
      <c r="H60" s="53" t="n"/>
      <c r="I60" s="53" t="n"/>
      <c r="J60" s="53" t="n"/>
      <c r="K60" s="53" t="n"/>
      <c r="L60" s="45" t="n">
        <v>3588.5</v>
      </c>
      <c r="M60" s="46" t="n">
        <v>12356043</v>
      </c>
      <c r="N60" s="53" t="n"/>
      <c r="O60" s="45" t="n">
        <v>4323</v>
      </c>
      <c r="P60" s="46" t="n">
        <v>14871932</v>
      </c>
      <c r="Q60" s="47" t="n"/>
      <c r="R60" s="53" t="n"/>
      <c r="S60" s="53" t="n"/>
      <c r="T60" s="53" t="n"/>
    </row>
    <row r="61">
      <c r="A61" s="53" t="inlineStr">
        <is>
          <t>熊本</t>
        </is>
      </c>
      <c r="B61" s="53" t="inlineStr">
        <is>
          <t>大分</t>
        </is>
      </c>
      <c r="C61" s="52">
        <f>SUMIF($F$2:$N$2,"反別",F61:N61)-O61</f>
        <v/>
      </c>
      <c r="D61" s="52">
        <f>SUMIFS(F61:M61,$F$2:$M$2,"樹數",$F$3:$M$3,"本")-P61</f>
        <v/>
      </c>
      <c r="E61" s="52">
        <f>SUMIFS(F61:N61,$F$2:$N$2,"樹數",$F$3:$N$3,"石")-Q61</f>
        <v/>
      </c>
      <c r="F61" s="45" t="n">
        <v>1548.1</v>
      </c>
      <c r="G61" s="46" t="n">
        <v>4616805</v>
      </c>
      <c r="H61" s="53" t="n"/>
      <c r="I61" s="53" t="n"/>
      <c r="J61" s="53" t="n"/>
      <c r="K61" s="53" t="n"/>
      <c r="L61" s="45" t="n">
        <v>2555.8</v>
      </c>
      <c r="M61" s="46" t="n">
        <v>8758996</v>
      </c>
      <c r="N61" s="53" t="n"/>
      <c r="O61" s="45" t="n">
        <v>4103.9</v>
      </c>
      <c r="P61" s="46" t="n">
        <v>13375801</v>
      </c>
      <c r="Q61" s="46" t="n"/>
      <c r="R61" s="53" t="n"/>
      <c r="S61" s="53" t="n"/>
      <c r="T61" s="53" t="n"/>
    </row>
    <row r="62">
      <c r="A62" s="53" t="inlineStr">
        <is>
          <t>熊本</t>
        </is>
      </c>
      <c r="B62" s="53" t="inlineStr">
        <is>
          <t>佐賀</t>
        </is>
      </c>
      <c r="C62" s="52">
        <f>SUMIF($F$2:$N$2,"反別",F62:N62)-O62</f>
        <v/>
      </c>
      <c r="D62" s="52">
        <f>SUMIFS(F62:M62,$F$2:$M$2,"樹數",$F$3:$M$3,"本")-P62</f>
        <v/>
      </c>
      <c r="E62" s="52">
        <f>SUMIFS(F62:N62,$F$2:$N$2,"樹數",$F$3:$N$3,"石")-Q62</f>
        <v/>
      </c>
      <c r="F62" s="45" t="n">
        <v>415.3</v>
      </c>
      <c r="G62" s="46" t="n">
        <v>1321969</v>
      </c>
      <c r="H62" s="53" t="n"/>
      <c r="I62" s="53" t="n"/>
      <c r="J62" s="53" t="n"/>
      <c r="K62" s="53" t="n"/>
      <c r="L62" s="45" t="n">
        <v>1087.2</v>
      </c>
      <c r="M62" s="46" t="n">
        <v>6296079</v>
      </c>
      <c r="N62" s="53" t="n"/>
      <c r="O62" s="45" t="n">
        <v>1502.5</v>
      </c>
      <c r="P62" s="46" t="n">
        <v>7618048</v>
      </c>
      <c r="Q62" s="46" t="n"/>
      <c r="R62" s="53" t="n"/>
      <c r="S62" s="53" t="n"/>
      <c r="T62" s="53" t="n"/>
    </row>
    <row r="63">
      <c r="A63" s="53" t="inlineStr">
        <is>
          <t>熊本</t>
        </is>
      </c>
      <c r="B63" s="53" t="inlineStr">
        <is>
          <t>長崎</t>
        </is>
      </c>
      <c r="C63" s="52">
        <f>SUMIF($F$2:$N$2,"反別",F63:N63)-O63</f>
        <v/>
      </c>
      <c r="D63" s="52">
        <f>SUMIFS(F63:M63,$F$2:$M$2,"樹數",$F$3:$M$3,"本")-P63</f>
        <v/>
      </c>
      <c r="E63" s="52">
        <f>SUMIFS(F63:N63,$F$2:$N$2,"樹數",$F$3:$N$3,"石")-Q63</f>
        <v/>
      </c>
      <c r="F63" s="45" t="n">
        <v>459.6</v>
      </c>
      <c r="G63" s="46" t="n">
        <v>915332</v>
      </c>
      <c r="H63" s="53" t="n"/>
      <c r="I63" s="53" t="n"/>
      <c r="J63" s="53" t="n"/>
      <c r="K63" s="53" t="n"/>
      <c r="L63" s="45" t="n">
        <v>1552.5</v>
      </c>
      <c r="M63" s="46" t="n">
        <v>9405950</v>
      </c>
      <c r="N63" s="53" t="n"/>
      <c r="O63" s="45" t="n">
        <v>2012.1</v>
      </c>
      <c r="P63" s="46" t="n">
        <v>10321282</v>
      </c>
      <c r="Q63" s="46" t="n"/>
      <c r="R63" s="53" t="n"/>
      <c r="S63" s="53" t="n"/>
      <c r="T63" s="53" t="n"/>
    </row>
    <row r="64">
      <c r="A64" s="53" t="inlineStr">
        <is>
          <t>熊本</t>
        </is>
      </c>
      <c r="B64" s="53" t="inlineStr">
        <is>
          <t>計</t>
        </is>
      </c>
      <c r="C64" s="52">
        <f>SUMIF($F$2:$N$2,"反別",F64:N64)-O64</f>
        <v/>
      </c>
      <c r="D64" s="52">
        <f>SUMIFS(F64:M64,$F$2:$M$2,"樹數",$F$3:$M$3,"本")-P64</f>
        <v/>
      </c>
      <c r="E64" s="52">
        <f>SUMIFS(F64:N64,$F$2:$N$2,"樹數",$F$3:$N$3,"石")-Q64</f>
        <v/>
      </c>
      <c r="F64" s="45" t="n">
        <v>4497.8</v>
      </c>
      <c r="G64" s="46" t="n">
        <v>14348981</v>
      </c>
      <c r="H64" s="46" t="n">
        <v>4</v>
      </c>
      <c r="I64" s="53" t="n"/>
      <c r="J64" s="53" t="n"/>
      <c r="K64" s="53" t="n"/>
      <c r="L64" s="45" t="n">
        <v>11381.4</v>
      </c>
      <c r="M64" s="46" t="n">
        <v>48210391</v>
      </c>
      <c r="N64" s="53" t="n"/>
      <c r="O64" s="45" t="n">
        <v>15879.2</v>
      </c>
      <c r="P64" s="46" t="n">
        <v>62559372</v>
      </c>
      <c r="Q64" s="46" t="n">
        <v>4</v>
      </c>
      <c r="R64" s="53" t="n"/>
      <c r="S64" s="53" t="n"/>
      <c r="T64" s="53" t="n"/>
    </row>
    <row r="65">
      <c r="A65" s="53" t="inlineStr">
        <is>
          <t>鹿児島</t>
        </is>
      </c>
      <c r="B65" s="53" t="inlineStr">
        <is>
          <t>鹿児島</t>
        </is>
      </c>
      <c r="C65" s="52">
        <f>SUMIF($F$2:$N$2,"反別",F65:N65)-O65</f>
        <v/>
      </c>
      <c r="D65" s="52">
        <f>SUMIFS(F65:M65,$F$2:$M$2,"樹數",$F$3:$M$3,"本")-P65</f>
        <v/>
      </c>
      <c r="E65" s="52">
        <f>SUMIFS(F65:N65,$F$2:$N$2,"樹數",$F$3:$N$3,"石")-Q65</f>
        <v/>
      </c>
      <c r="F65" s="45" t="n">
        <v>3201</v>
      </c>
      <c r="G65" s="46" t="n">
        <v>9913820</v>
      </c>
      <c r="H65" s="53" t="n"/>
      <c r="I65" s="53" t="n"/>
      <c r="J65" s="53" t="n"/>
      <c r="K65" s="53" t="n"/>
      <c r="L65" s="45" t="n">
        <v>2167.9</v>
      </c>
      <c r="M65" s="46" t="n">
        <v>14793617</v>
      </c>
      <c r="N65" s="53" t="n"/>
      <c r="O65" s="45" t="n">
        <v>5368.9</v>
      </c>
      <c r="P65" s="46" t="n">
        <v>24707437</v>
      </c>
      <c r="Q65" s="46" t="n"/>
      <c r="R65" s="53" t="n"/>
      <c r="S65" s="53" t="n"/>
      <c r="T65" s="53" t="n"/>
    </row>
    <row r="66">
      <c r="A66" s="53" t="inlineStr">
        <is>
          <t>鹿児島</t>
        </is>
      </c>
      <c r="B66" s="53" t="inlineStr">
        <is>
          <t>宮崎</t>
        </is>
      </c>
      <c r="C66" s="52">
        <f>SUMIF($F$2:$N$2,"反別",F66:N66)-O66</f>
        <v/>
      </c>
      <c r="D66" s="52">
        <f>SUMIFS(F66:M66,$F$2:$M$2,"樹數",$F$3:$M$3,"本")-P66</f>
        <v/>
      </c>
      <c r="E66" s="52">
        <f>SUMIFS(F66:N66,$F$2:$N$2,"樹數",$F$3:$N$3,"石")-Q66</f>
        <v/>
      </c>
      <c r="F66" s="45" t="n">
        <v>2673.8</v>
      </c>
      <c r="G66" s="46" t="n">
        <v>9083767</v>
      </c>
      <c r="H66" s="46" t="n">
        <v>5</v>
      </c>
      <c r="I66" s="53" t="n"/>
      <c r="J66" s="53" t="n"/>
      <c r="K66" s="53" t="n"/>
      <c r="L66" s="45" t="n">
        <v>1143.5</v>
      </c>
      <c r="M66" s="46" t="n">
        <v>4761933</v>
      </c>
      <c r="N66" s="53" t="n"/>
      <c r="O66" s="45" t="n">
        <v>3817.3</v>
      </c>
      <c r="P66" s="46" t="n">
        <v>13845700</v>
      </c>
      <c r="Q66" s="46" t="n">
        <v>5</v>
      </c>
      <c r="R66" s="53" t="n"/>
      <c r="S66" s="53" t="n"/>
      <c r="T66" s="53" t="n"/>
    </row>
    <row r="67">
      <c r="A67" s="53" t="inlineStr">
        <is>
          <t>鹿児島</t>
        </is>
      </c>
      <c r="B67" s="53" t="inlineStr">
        <is>
          <t>沖縄</t>
        </is>
      </c>
      <c r="C67" s="52">
        <f>SUMIF($F$2:$N$2,"反別",F67:N67)-O67</f>
        <v/>
      </c>
      <c r="D67" s="52">
        <f>SUMIFS(F67:M67,$F$2:$M$2,"樹數",$F$3:$M$3,"本")-P67</f>
        <v/>
      </c>
      <c r="E67" s="52">
        <f>SUMIFS(F67:N67,$F$2:$N$2,"樹數",$F$3:$N$3,"石")-Q67</f>
        <v/>
      </c>
      <c r="F67" s="53" t="n"/>
      <c r="G67" s="53" t="n"/>
      <c r="H67" s="53" t="n"/>
      <c r="I67" s="53" t="n"/>
      <c r="J67" s="53" t="n"/>
      <c r="K67" s="53" t="n"/>
      <c r="L67" s="45" t="n">
        <v>206.3</v>
      </c>
      <c r="M67" s="46" t="n">
        <v>451418</v>
      </c>
      <c r="N67" s="46" t="n">
        <v>6</v>
      </c>
      <c r="O67" s="45" t="n">
        <v>206.3</v>
      </c>
      <c r="P67" s="46" t="n">
        <v>451418</v>
      </c>
      <c r="Q67" s="46" t="n">
        <v>6</v>
      </c>
      <c r="R67" s="53" t="n"/>
      <c r="S67" s="53" t="n"/>
      <c r="T67" s="53" t="n"/>
    </row>
    <row r="68">
      <c r="A68" s="53" t="inlineStr">
        <is>
          <t>鹿児島</t>
        </is>
      </c>
      <c r="B68" s="53" t="inlineStr">
        <is>
          <t>計</t>
        </is>
      </c>
      <c r="C68" s="52">
        <f>SUMIF($F$2:$N$2,"反別",F68:N68)-O68</f>
        <v/>
      </c>
      <c r="D68" s="52">
        <f>SUMIFS(F68:M68,$F$2:$M$2,"樹數",$F$3:$M$3,"本")-P68</f>
        <v/>
      </c>
      <c r="E68" s="52">
        <f>SUMIFS(F68:N68,$F$2:$N$2,"樹數",$F$3:$N$3,"石")-Q68</f>
        <v/>
      </c>
      <c r="F68" s="45" t="n">
        <v>5874.8</v>
      </c>
      <c r="G68" s="46" t="n">
        <v>18997587</v>
      </c>
      <c r="H68" s="46" t="n">
        <v>5</v>
      </c>
      <c r="I68" s="53" t="n"/>
      <c r="J68" s="53" t="n"/>
      <c r="K68" s="53" t="n"/>
      <c r="L68" s="45" t="n">
        <v>3517.7</v>
      </c>
      <c r="M68" s="46" t="n">
        <v>20006968</v>
      </c>
      <c r="N68" s="46" t="n">
        <v>6</v>
      </c>
      <c r="O68" s="45" t="n">
        <v>9392.5</v>
      </c>
      <c r="P68" s="46" t="n">
        <v>39004555</v>
      </c>
      <c r="Q68" s="46" t="n">
        <v>11</v>
      </c>
      <c r="R68" s="53" t="n"/>
      <c r="S68" s="53" t="n"/>
      <c r="T68" s="53" t="n"/>
    </row>
    <row r="69">
      <c r="A69" s="53" t="inlineStr">
        <is>
          <t>北海道</t>
        </is>
      </c>
      <c r="B69" s="53" t="n"/>
      <c r="C69" s="52">
        <f>SUMIF($F$2:$N$2,"反別",F69:N69)-O69</f>
        <v/>
      </c>
      <c r="D69" s="52">
        <f>SUMIFS(F69:M69,$F$2:$M$2,"樹數",$F$3:$M$3,"本")-P69</f>
        <v/>
      </c>
      <c r="E69" s="52">
        <f>SUMIFS(F69:N69,$F$2:$N$2,"樹數",$F$3:$N$3,"石")-Q69</f>
        <v/>
      </c>
      <c r="F69" s="53" t="n"/>
      <c r="G69" s="53" t="n"/>
      <c r="H69" s="53" t="n"/>
      <c r="I69" s="45" t="n">
        <v>35</v>
      </c>
      <c r="J69" s="46" t="n">
        <v>289464</v>
      </c>
      <c r="K69" s="46" t="n">
        <v>4</v>
      </c>
      <c r="L69" s="45" t="n">
        <v>2404.5</v>
      </c>
      <c r="M69" s="46" t="n">
        <v>6475510</v>
      </c>
      <c r="N69" s="53" t="n"/>
      <c r="O69" s="45" t="n">
        <v>2439.5</v>
      </c>
      <c r="P69" s="46" t="n">
        <v>6764974</v>
      </c>
      <c r="Q69" s="46" t="n">
        <v>4</v>
      </c>
      <c r="R69" s="53" t="n"/>
      <c r="S69" s="53" t="n"/>
      <c r="T69" s="53" t="n"/>
    </row>
    <row r="70">
      <c r="A70" s="53" t="inlineStr">
        <is>
          <t>總計</t>
        </is>
      </c>
      <c r="B70" s="53" t="n"/>
      <c r="C70" s="52">
        <f>SUMIF($F$2:$N$2,"反別",F70:N70)-O70</f>
        <v/>
      </c>
      <c r="D70" s="52">
        <f>SUMIFS(F70:M70,$F$2:$M$2,"樹數",$F$3:$M$3,"本")-P70</f>
        <v/>
      </c>
      <c r="E70" s="52">
        <f>SUMIFS(F70:N70,$F$2:$N$2,"樹數",$F$3:$N$3,"石")-Q70</f>
        <v/>
      </c>
      <c r="F70" s="45" t="n">
        <v>38388</v>
      </c>
      <c r="G70" s="46" t="n">
        <v>129107789</v>
      </c>
      <c r="H70" s="46" t="n">
        <v>9</v>
      </c>
      <c r="I70" s="45" t="n">
        <v>2180.1</v>
      </c>
      <c r="J70" s="46" t="n">
        <v>12960617</v>
      </c>
      <c r="K70" s="46" t="n">
        <v>4</v>
      </c>
      <c r="L70" s="45" t="n">
        <v>108181.6</v>
      </c>
      <c r="M70" s="46" t="n">
        <v>328559965</v>
      </c>
      <c r="N70" s="46" t="n">
        <v>6</v>
      </c>
      <c r="O70" s="45" t="n">
        <v>148749.7</v>
      </c>
      <c r="P70" s="46" t="n">
        <v>470628371</v>
      </c>
      <c r="Q70" s="46" t="n">
        <v>19</v>
      </c>
      <c r="R70" s="53" t="n"/>
      <c r="S70" s="53" t="n"/>
      <c r="T70" s="53" t="n"/>
    </row>
    <row r="71">
      <c r="A71" s="53" t="inlineStr">
        <is>
          <t>明治42年度</t>
        </is>
      </c>
      <c r="B71" s="53" t="n"/>
      <c r="C71" s="52">
        <f>SUMIF($F$2:$N$2,"反別",F71:N71)-O71</f>
        <v/>
      </c>
      <c r="D71" s="52">
        <f>SUMIFS(F71:M71,$F$2:$M$2,"樹數",$F$3:$M$3,"本")-P71</f>
        <v/>
      </c>
      <c r="E71" s="52">
        <f>SUMIFS(F71:N71,$F$2:$N$2,"樹數",$F$3:$N$3,"石")-Q71</f>
        <v/>
      </c>
      <c r="F71" s="45" t="n">
        <v>34588.7</v>
      </c>
      <c r="G71" s="46" t="n">
        <v>112376757</v>
      </c>
      <c r="H71" s="46" t="n">
        <v>11</v>
      </c>
      <c r="I71" s="45" t="n">
        <v>2761.5</v>
      </c>
      <c r="J71" s="46" t="n">
        <v>15590932</v>
      </c>
      <c r="K71" s="46" t="n">
        <v>1</v>
      </c>
      <c r="L71" s="45" t="n">
        <v>101148.6</v>
      </c>
      <c r="M71" s="46" t="n">
        <v>330121332</v>
      </c>
      <c r="N71" s="46" t="n">
        <v>8</v>
      </c>
      <c r="O71" s="45" t="n">
        <v>138498.8</v>
      </c>
      <c r="P71" s="46" t="n">
        <v>458089021</v>
      </c>
      <c r="Q71" s="46" t="n">
        <v>20</v>
      </c>
      <c r="R71" s="53" t="n"/>
      <c r="S71" s="53" t="n"/>
      <c r="T71" s="53" t="n"/>
    </row>
    <row r="72">
      <c r="A72" s="53" t="inlineStr">
        <is>
          <t>明治41年度</t>
        </is>
      </c>
      <c r="B72" s="53" t="n"/>
      <c r="C72" s="52">
        <f>SUMIF($F$2:$N$2,"反別",F72:N72)-O72</f>
        <v/>
      </c>
      <c r="D72" s="52">
        <f>SUMIFS(F72:M72,$F$2:$M$2,"樹數",$F$3:$M$3,"本")-P72</f>
        <v/>
      </c>
      <c r="E72" s="52">
        <f>SUMIFS(F72:N72,$F$2:$N$2,"樹數",$F$3:$N$3,"石")-Q72</f>
        <v/>
      </c>
      <c r="F72" s="45" t="n">
        <v>32883.5</v>
      </c>
      <c r="G72" s="46" t="n">
        <v>99356681</v>
      </c>
      <c r="H72" s="46" t="n">
        <v>29</v>
      </c>
      <c r="I72" s="45" t="n">
        <v>2806.2</v>
      </c>
      <c r="J72" s="46" t="n">
        <v>16170490</v>
      </c>
      <c r="K72" s="46" t="n">
        <v>3</v>
      </c>
      <c r="L72" s="45" t="n">
        <v>109906.1</v>
      </c>
      <c r="M72" s="46" t="n">
        <v>333653751</v>
      </c>
      <c r="N72" s="53" t="n"/>
      <c r="O72" s="45" t="n">
        <v>145595.8</v>
      </c>
      <c r="P72" s="46" t="n">
        <v>449180922</v>
      </c>
      <c r="Q72" s="46" t="n">
        <v>32</v>
      </c>
      <c r="R72" s="53" t="n"/>
      <c r="S72" s="53" t="n"/>
      <c r="T72" s="53" t="n"/>
    </row>
    <row r="73">
      <c r="A73" s="53" t="inlineStr">
        <is>
          <t>明治40年度</t>
        </is>
      </c>
      <c r="B73" s="53" t="n"/>
      <c r="C73" s="52">
        <f>SUMIF($F$2:$N$2,"反別",F73:N73)-O73</f>
        <v/>
      </c>
      <c r="D73" s="52">
        <f>SUMIFS(F73:M73,$F$2:$M$2,"樹數",$F$3:$M$3,"本")-P73</f>
        <v/>
      </c>
      <c r="E73" s="52">
        <f>SUMIFS(F73:N73,$F$2:$N$2,"樹數",$F$3:$N$3,"石")-Q73</f>
        <v/>
      </c>
      <c r="F73" s="45" t="n">
        <v>28069.4</v>
      </c>
      <c r="G73" s="46" t="n">
        <v>97947020</v>
      </c>
      <c r="H73" s="46" t="n">
        <v>11</v>
      </c>
      <c r="I73" s="45" t="n">
        <v>3356.1</v>
      </c>
      <c r="J73" s="46" t="n">
        <v>15027707</v>
      </c>
      <c r="K73" s="46" t="n">
        <v>4</v>
      </c>
      <c r="L73" s="45" t="n">
        <v>109072.7</v>
      </c>
      <c r="M73" s="46" t="n">
        <v>347647359</v>
      </c>
      <c r="N73" s="53" t="n"/>
      <c r="O73" s="45" t="n">
        <v>140498.2</v>
      </c>
      <c r="P73" s="46" t="n">
        <v>460622086</v>
      </c>
      <c r="Q73" s="46" t="n">
        <v>15</v>
      </c>
      <c r="R73" s="53" t="n"/>
      <c r="S73" s="53" t="n"/>
      <c r="T73" s="53" t="n"/>
    </row>
    <row r="74">
      <c r="A74" s="53" t="inlineStr">
        <is>
          <t>明治39年度</t>
        </is>
      </c>
      <c r="B74" s="53" t="n"/>
      <c r="C74" s="52">
        <f>SUMIF($F$2:$N$2,"反別",F74:N74)-O74</f>
        <v/>
      </c>
      <c r="D74" s="52">
        <f>SUMIFS(F74:M74,$F$2:$M$2,"樹數",$F$3:$M$3,"本")-P74</f>
        <v/>
      </c>
      <c r="E74" s="52">
        <f>SUMIFS(F74:N74,$F$2:$N$2,"樹數",$F$3:$N$3,"石")-Q74</f>
        <v/>
      </c>
      <c r="F74" s="45" t="n">
        <v>24823.5</v>
      </c>
      <c r="G74" s="46" t="n">
        <v>90124023</v>
      </c>
      <c r="H74" s="46" t="n">
        <v>7</v>
      </c>
      <c r="I74" s="45" t="n">
        <v>2849.8</v>
      </c>
      <c r="J74" s="46" t="n">
        <v>14799630</v>
      </c>
      <c r="K74" s="46" t="n">
        <v>9</v>
      </c>
      <c r="L74" s="45" t="n">
        <v>120630.5</v>
      </c>
      <c r="M74" s="46" t="n">
        <v>362609866</v>
      </c>
      <c r="N74" s="53" t="n"/>
      <c r="O74" s="45" t="n">
        <v>148303.8</v>
      </c>
      <c r="P74" s="46" t="n">
        <v>467533519</v>
      </c>
      <c r="Q74" s="46" t="n">
        <v>16</v>
      </c>
      <c r="R74" s="53" t="n"/>
      <c r="S74" s="53" t="n"/>
      <c r="T74" s="53" t="n"/>
    </row>
    <row r="75">
      <c r="A75" s="53" t="inlineStr">
        <is>
          <t>明治38年度</t>
        </is>
      </c>
      <c r="B75" s="53" t="n"/>
      <c r="C75" s="52">
        <f>SUMIF($F$2:$N$2,"反別",F75:N75)-O75</f>
        <v/>
      </c>
      <c r="D75" s="52">
        <f>SUMIFS(F75:M75,$F$2:$M$2,"樹數",$F$3:$M$3,"本")-P75</f>
        <v/>
      </c>
      <c r="E75" s="52">
        <f>SUMIFS(F75:N75,$F$2:$N$2,"樹數",$F$3:$N$3,"石")-Q75</f>
        <v/>
      </c>
      <c r="F75" s="45" t="n">
        <v>14100.5</v>
      </c>
      <c r="G75" s="46" t="n">
        <v>43560440</v>
      </c>
      <c r="H75" s="53" t="n"/>
      <c r="I75" s="45" t="n">
        <v>3074.7</v>
      </c>
      <c r="J75" s="46" t="n">
        <v>13636405</v>
      </c>
      <c r="K75" s="53" t="n"/>
      <c r="L75" s="45" t="n">
        <v>157956.5</v>
      </c>
      <c r="M75" s="46" t="n">
        <v>415112716</v>
      </c>
      <c r="N75" s="53" t="n"/>
      <c r="O75" s="45" t="n">
        <v>175131.7</v>
      </c>
      <c r="P75" s="46" t="n">
        <v>472309561</v>
      </c>
      <c r="Q75" s="53" t="n"/>
      <c r="R75" s="53" t="n"/>
      <c r="S75" s="53" t="n"/>
      <c r="T75" s="53" t="n"/>
    </row>
    <row r="76">
      <c r="A76" s="53" t="inlineStr">
        <is>
          <t>明治37年度</t>
        </is>
      </c>
      <c r="B76" s="53" t="n"/>
      <c r="C76" s="52">
        <f>SUMIF($F$2:$N$2,"反別",F76:N76)-O76</f>
        <v/>
      </c>
      <c r="D76" s="52">
        <f>SUMIFS(F76:M76,$F$2:$M$2,"樹數",$F$3:$M$3,"本")-P76</f>
        <v/>
      </c>
      <c r="E76" s="52">
        <f>SUMIFS(F76:N76,$F$2:$N$2,"樹數",$F$3:$N$3,"石")-Q76</f>
        <v/>
      </c>
      <c r="F76" s="45" t="n">
        <v>24006.2</v>
      </c>
      <c r="G76" s="46" t="n">
        <v>93644665</v>
      </c>
      <c r="H76" s="53" t="n"/>
      <c r="I76" s="45" t="n">
        <v>1794.9</v>
      </c>
      <c r="J76" s="46" t="n">
        <v>9166048</v>
      </c>
      <c r="K76" s="53" t="n"/>
      <c r="L76" s="45" t="n">
        <v>92960.89999999999</v>
      </c>
      <c r="M76" s="46" t="n">
        <v>317021652</v>
      </c>
      <c r="N76" s="53" t="n"/>
      <c r="O76" s="45" t="n">
        <v>118762</v>
      </c>
      <c r="P76" s="46" t="n">
        <v>419832365</v>
      </c>
      <c r="Q76" s="53" t="n"/>
      <c r="R76" s="53" t="n"/>
      <c r="S76" s="53" t="n"/>
      <c r="T76" s="53" t="n"/>
    </row>
    <row r="77">
      <c r="A77" s="53" t="inlineStr">
        <is>
          <t>明治36年度</t>
        </is>
      </c>
      <c r="B77" s="53" t="n"/>
      <c r="C77" s="52">
        <f>SUMIF($F$2:$N$2,"反別",F77:N77)-O77</f>
        <v/>
      </c>
      <c r="D77" s="52">
        <f>SUMIFS(F77:M77,$F$2:$M$2,"樹數",$F$3:$M$3,"本")-P77</f>
        <v/>
      </c>
      <c r="E77" s="52">
        <f>SUMIFS(F77:N77,$F$2:$N$2,"樹數",$F$3:$N$3,"石")-Q77</f>
        <v/>
      </c>
      <c r="F77" s="45" t="n">
        <v>21512</v>
      </c>
      <c r="G77" s="46" t="n">
        <v>98006891</v>
      </c>
      <c r="H77" s="53" t="n"/>
      <c r="I77" s="45" t="n">
        <v>3586</v>
      </c>
      <c r="J77" s="46" t="n">
        <v>10185026</v>
      </c>
      <c r="K77" s="53" t="n"/>
      <c r="L77" s="45" t="n">
        <v>83624</v>
      </c>
      <c r="M77" s="46" t="n">
        <v>325612987</v>
      </c>
      <c r="N77" s="53" t="n"/>
      <c r="O77" s="45" t="n">
        <v>108722</v>
      </c>
      <c r="P77" s="46" t="n">
        <v>433804904</v>
      </c>
      <c r="Q77" s="53" t="n"/>
      <c r="R77" s="53" t="n"/>
      <c r="S77" s="53" t="n"/>
      <c r="T77" s="53" t="n"/>
    </row>
    <row r="78">
      <c r="A78" s="53" t="inlineStr">
        <is>
          <t>明治35年度</t>
        </is>
      </c>
      <c r="B78" s="53" t="n"/>
      <c r="C78" s="52">
        <f>SUMIF($F$2:$N$2,"反別",F78:N78)-O78</f>
        <v/>
      </c>
      <c r="D78" s="52">
        <f>SUMIFS(F78:M78,$F$2:$M$2,"樹數",$F$3:$M$3,"本")-P78</f>
        <v/>
      </c>
      <c r="E78" s="52">
        <f>SUMIFS(F78:N78,$F$2:$N$2,"樹數",$F$3:$N$3,"石")-Q78</f>
        <v/>
      </c>
      <c r="F78" s="45" t="n">
        <v>15572.3</v>
      </c>
      <c r="G78" s="46" t="n">
        <v>65414576</v>
      </c>
      <c r="H78" s="46" t="n">
        <v>5</v>
      </c>
      <c r="I78" s="45" t="n">
        <v>1717</v>
      </c>
      <c r="J78" s="46" t="n">
        <v>7427208</v>
      </c>
      <c r="K78" s="53" t="n"/>
      <c r="L78" s="45" t="n">
        <v>95572.8</v>
      </c>
      <c r="M78" s="46" t="n">
        <v>344852346</v>
      </c>
      <c r="N78" s="53" t="n"/>
      <c r="O78" s="45" t="n">
        <v>112862.1</v>
      </c>
      <c r="P78" s="46" t="n">
        <v>417694130</v>
      </c>
      <c r="Q78" s="46" t="n">
        <v>5</v>
      </c>
      <c r="R78" s="53" t="n"/>
      <c r="S78" s="53" t="n"/>
      <c r="T78" s="53" t="n"/>
    </row>
    <row r="79">
      <c r="A79" s="53" t="inlineStr">
        <is>
          <t>明治34年度</t>
        </is>
      </c>
      <c r="B79" s="53" t="n"/>
      <c r="C79" s="52">
        <f>SUMIF($F$2:$N$2,"反別",F79:N79)-O79</f>
        <v/>
      </c>
      <c r="D79" s="52">
        <f>SUMIFS(F79:M79,$F$2:$M$2,"樹數",$F$3:$M$3,"本")-P79</f>
        <v/>
      </c>
      <c r="E79" s="52">
        <f>SUMIFS(F79:N79,$F$2:$N$2,"樹數",$F$3:$N$3,"石")-Q79</f>
        <v/>
      </c>
      <c r="F79" s="45" t="n">
        <v>9955</v>
      </c>
      <c r="G79" s="46" t="n">
        <v>45032053</v>
      </c>
      <c r="H79" s="46" t="n">
        <v>21</v>
      </c>
      <c r="I79" s="45" t="n">
        <v>1213.4</v>
      </c>
      <c r="J79" s="46" t="n">
        <v>4126824</v>
      </c>
      <c r="K79" s="53" t="n"/>
      <c r="L79" s="45" t="n">
        <v>83802.89999999999</v>
      </c>
      <c r="M79" s="46" t="n">
        <v>315044605</v>
      </c>
      <c r="N79" s="53" t="n"/>
      <c r="O79" s="45" t="n">
        <v>94971.3</v>
      </c>
      <c r="P79" s="46" t="n">
        <v>364203482</v>
      </c>
      <c r="Q79" s="46" t="n">
        <v>21</v>
      </c>
      <c r="R79" s="53" t="n"/>
      <c r="S79" s="53" t="n"/>
      <c r="T79" s="53" t="n"/>
    </row>
    <row r="80">
      <c r="A80" s="53" t="inlineStr">
        <is>
          <t>明治33年度</t>
        </is>
      </c>
      <c r="B80" s="53" t="n"/>
      <c r="C80" s="52">
        <f>SUMIF($F$2:$N$2,"反別",F80:N80)-O80</f>
        <v/>
      </c>
      <c r="D80" s="52">
        <f>SUMIFS(F80:M80,$F$2:$M$2,"樹數",$F$3:$M$3,"本")-P80</f>
        <v/>
      </c>
      <c r="E80" s="52">
        <f>SUMIFS(F80:N80,$F$2:$N$2,"樹數",$F$3:$N$3,"石")-Q80</f>
        <v/>
      </c>
      <c r="F80" s="45" t="n">
        <v>6622.5</v>
      </c>
      <c r="G80" s="46" t="n">
        <v>32455458</v>
      </c>
      <c r="H80" s="53" t="n"/>
      <c r="I80" s="45" t="n">
        <v>1151.9</v>
      </c>
      <c r="J80" s="46" t="n">
        <v>3395742</v>
      </c>
      <c r="K80" s="53" t="n"/>
      <c r="L80" s="45" t="n">
        <v>285106.4</v>
      </c>
      <c r="M80" s="46" t="n">
        <v>340903155</v>
      </c>
      <c r="N80" s="53" t="n"/>
      <c r="O80" s="45" t="n">
        <v>292880.8</v>
      </c>
      <c r="P80" s="46" t="n">
        <v>376754355</v>
      </c>
      <c r="Q80" s="53" t="n"/>
      <c r="R80" s="53" t="n"/>
      <c r="S80" s="53" t="n"/>
      <c r="T80" s="53" t="n"/>
    </row>
    <row r="81">
      <c r="A81" s="53" t="n"/>
      <c r="B81" s="53" t="n"/>
      <c r="C81" s="38" t="n"/>
      <c r="D81" s="38" t="n"/>
      <c r="E81" s="38" t="n"/>
      <c r="F81" s="53" t="n"/>
      <c r="G81" s="53" t="n"/>
      <c r="H81" s="53" t="n"/>
      <c r="I81" s="53" t="n"/>
      <c r="J81" s="53" t="n"/>
      <c r="K81" s="53" t="n"/>
      <c r="L81" s="53" t="n"/>
      <c r="M81" s="53" t="n"/>
      <c r="N81" s="53" t="n"/>
      <c r="O81" s="53" t="n"/>
      <c r="P81" s="53" t="n"/>
      <c r="Q81" s="53" t="n"/>
      <c r="R81" s="53" t="n"/>
      <c r="S81" s="53" t="n"/>
      <c r="T81" s="53" t="n"/>
    </row>
    <row r="82">
      <c r="A82" s="53" t="n"/>
      <c r="B82" s="53" t="n"/>
      <c r="C82" s="38" t="n"/>
      <c r="D82" s="38" t="n"/>
      <c r="E82" s="38" t="n"/>
      <c r="F82" s="53" t="n"/>
      <c r="G82" s="53" t="n"/>
      <c r="H82" s="53" t="n"/>
      <c r="I82" s="53" t="n"/>
      <c r="J82" s="53" t="n"/>
      <c r="K82" s="53" t="n"/>
      <c r="L82" s="53" t="n"/>
      <c r="M82" s="53" t="n"/>
      <c r="N82" s="53" t="n"/>
      <c r="O82" s="53" t="n"/>
      <c r="P82" s="53" t="n"/>
      <c r="Q82" s="53" t="n"/>
      <c r="R82" s="53" t="n"/>
      <c r="S82" s="53" t="n"/>
      <c r="T82" s="53" t="n"/>
    </row>
    <row r="83">
      <c r="A83" s="53" t="n"/>
      <c r="B83" s="53" t="n"/>
      <c r="C83" s="38" t="n"/>
      <c r="D83" s="38" t="n"/>
      <c r="E83" s="38" t="n"/>
      <c r="F83" s="53" t="n"/>
      <c r="G83" s="53" t="n"/>
      <c r="H83" s="53" t="n"/>
      <c r="I83" s="53" t="n"/>
      <c r="J83" s="53" t="n"/>
      <c r="K83" s="53" t="n"/>
      <c r="L83" s="53" t="n"/>
      <c r="M83" s="53" t="n"/>
      <c r="N83" s="53" t="n"/>
      <c r="O83" s="53" t="n"/>
      <c r="P83" s="53" t="n"/>
      <c r="Q83" s="53" t="n"/>
      <c r="R83" s="53" t="n"/>
      <c r="S83" s="53" t="n"/>
      <c r="T83" s="53" t="n"/>
    </row>
    <row r="84">
      <c r="A84" s="53" t="n"/>
      <c r="B84" s="53" t="n"/>
      <c r="C84" s="38" t="n"/>
      <c r="D84" s="38" t="n"/>
      <c r="E84" s="38" t="n"/>
      <c r="F84" s="53" t="n"/>
      <c r="G84" s="53" t="n"/>
      <c r="H84" s="53" t="n"/>
      <c r="I84" s="53" t="n"/>
      <c r="J84" s="53" t="n"/>
      <c r="K84" s="53" t="n"/>
      <c r="L84" s="53" t="n"/>
      <c r="M84" s="53" t="n"/>
      <c r="N84" s="53" t="n"/>
      <c r="O84" s="53" t="n"/>
      <c r="P84" s="53" t="n"/>
      <c r="Q84" s="53" t="n"/>
      <c r="R84" s="53" t="n"/>
      <c r="S84" s="53" t="n"/>
      <c r="T84" s="53" t="n"/>
    </row>
    <row r="85">
      <c r="A85" s="53" t="n"/>
      <c r="B85" s="53" t="n"/>
      <c r="C85" s="38" t="n"/>
      <c r="D85" s="38" t="n"/>
      <c r="E85" s="38" t="n"/>
      <c r="F85" s="53" t="n"/>
      <c r="G85" s="53" t="n"/>
      <c r="H85" s="53" t="n"/>
      <c r="I85" s="53" t="n"/>
      <c r="J85" s="53" t="n"/>
      <c r="K85" s="53" t="n"/>
      <c r="L85" s="53" t="n"/>
      <c r="M85" s="53" t="n"/>
      <c r="N85" s="53" t="n"/>
      <c r="O85" s="53" t="n"/>
      <c r="P85" s="53" t="n"/>
      <c r="Q85" s="53" t="n"/>
      <c r="R85" s="53" t="n"/>
      <c r="S85" s="53" t="n"/>
      <c r="T85" s="53" t="n"/>
    </row>
    <row r="86">
      <c r="A86" s="53" t="n"/>
      <c r="B86" s="53" t="n"/>
      <c r="C86" s="38" t="n"/>
      <c r="D86" s="38" t="n"/>
      <c r="E86" s="38" t="n"/>
      <c r="F86" s="53" t="n"/>
      <c r="G86" s="53" t="n"/>
      <c r="H86" s="53" t="n"/>
      <c r="I86" s="53" t="n"/>
      <c r="J86" s="53" t="n"/>
      <c r="K86" s="53" t="n"/>
      <c r="L86" s="53" t="n"/>
      <c r="M86" s="53" t="n"/>
      <c r="N86" s="53" t="n"/>
      <c r="O86" s="53" t="n"/>
      <c r="P86" s="53" t="n"/>
      <c r="Q86" s="53" t="n"/>
      <c r="R86" s="53" t="n"/>
      <c r="S86" s="53" t="n"/>
      <c r="T86" s="53" t="n"/>
    </row>
    <row r="87">
      <c r="A87" s="53" t="n"/>
      <c r="B87" s="53" t="n"/>
      <c r="C87" s="38" t="n"/>
      <c r="D87" s="38" t="n"/>
      <c r="E87" s="38" t="n"/>
      <c r="F87" s="53" t="n"/>
      <c r="G87" s="53" t="n"/>
      <c r="H87" s="53" t="n"/>
      <c r="I87" s="53" t="n"/>
      <c r="J87" s="53" t="n"/>
      <c r="K87" s="53" t="n"/>
      <c r="L87" s="53" t="n"/>
      <c r="M87" s="53" t="n"/>
      <c r="N87" s="53" t="n"/>
      <c r="O87" s="53" t="n"/>
      <c r="P87" s="53" t="n"/>
      <c r="Q87" s="53" t="n"/>
      <c r="R87" s="53" t="n"/>
      <c r="S87" s="53" t="n"/>
      <c r="T87" s="53" t="n"/>
    </row>
    <row r="88">
      <c r="A88" s="53" t="n"/>
      <c r="B88" s="53" t="n"/>
      <c r="C88" s="38" t="n"/>
      <c r="D88" s="38" t="n"/>
      <c r="E88" s="38" t="n"/>
      <c r="F88" s="53" t="n"/>
      <c r="G88" s="53" t="n"/>
      <c r="H88" s="53" t="n"/>
      <c r="I88" s="53" t="n"/>
      <c r="J88" s="53" t="n"/>
      <c r="K88" s="53" t="n"/>
      <c r="L88" s="53" t="n"/>
      <c r="M88" s="53" t="n"/>
      <c r="N88" s="53" t="n"/>
      <c r="O88" s="53" t="n"/>
      <c r="P88" s="53" t="n"/>
      <c r="Q88" s="53" t="n"/>
      <c r="R88" s="53" t="n"/>
      <c r="S88" s="53" t="n"/>
      <c r="T88" s="53" t="n"/>
    </row>
    <row r="89">
      <c r="A89" s="53" t="n"/>
      <c r="B89" s="53" t="n"/>
      <c r="C89" s="38" t="n"/>
      <c r="D89" s="38" t="n"/>
      <c r="E89" s="38" t="n"/>
      <c r="F89" s="53" t="n"/>
      <c r="G89" s="53" t="n"/>
      <c r="H89" s="53" t="n"/>
      <c r="I89" s="53" t="n"/>
      <c r="J89" s="53" t="n"/>
      <c r="K89" s="53" t="n"/>
      <c r="L89" s="53" t="n"/>
      <c r="M89" s="53" t="n"/>
      <c r="N89" s="53" t="n"/>
      <c r="O89" s="53" t="n"/>
      <c r="P89" s="53" t="n"/>
      <c r="Q89" s="53" t="n"/>
      <c r="R89" s="53" t="n"/>
      <c r="S89" s="53" t="n"/>
      <c r="T89" s="53" t="n"/>
    </row>
    <row r="90">
      <c r="A90" s="53" t="n"/>
      <c r="B90" s="53" t="n"/>
      <c r="C90" s="38" t="n"/>
      <c r="D90" s="38" t="n"/>
      <c r="E90" s="38" t="n"/>
      <c r="F90" s="53" t="n"/>
      <c r="G90" s="53" t="n"/>
      <c r="H90" s="53" t="n"/>
      <c r="I90" s="53" t="n"/>
      <c r="J90" s="53" t="n"/>
      <c r="K90" s="53" t="n"/>
      <c r="L90" s="53" t="n"/>
      <c r="M90" s="53" t="n"/>
      <c r="N90" s="53" t="n"/>
      <c r="O90" s="53" t="n"/>
      <c r="P90" s="53" t="n"/>
      <c r="Q90" s="53" t="n"/>
      <c r="R90" s="53" t="n"/>
      <c r="S90" s="53" t="n"/>
      <c r="T90" s="53" t="n"/>
    </row>
    <row r="91">
      <c r="A91" s="53" t="n"/>
      <c r="B91" s="53" t="n"/>
      <c r="C91" s="38" t="n"/>
      <c r="D91" s="38" t="n"/>
      <c r="E91" s="38" t="n"/>
      <c r="F91" s="53" t="n"/>
      <c r="G91" s="53" t="n"/>
      <c r="H91" s="53" t="n"/>
      <c r="I91" s="53" t="n"/>
      <c r="J91" s="53" t="n"/>
      <c r="K91" s="53" t="n"/>
      <c r="L91" s="53" t="n"/>
      <c r="M91" s="53" t="n"/>
      <c r="N91" s="53" t="n"/>
      <c r="O91" s="53" t="n"/>
      <c r="P91" s="53" t="n"/>
      <c r="Q91" s="53" t="n"/>
      <c r="R91" s="53" t="n"/>
      <c r="S91" s="53" t="n"/>
      <c r="T91" s="53" t="n"/>
    </row>
    <row r="92">
      <c r="A92" s="53" t="n"/>
      <c r="B92" s="53" t="n"/>
      <c r="C92" s="38" t="n"/>
      <c r="D92" s="38" t="n"/>
      <c r="E92" s="38" t="n"/>
      <c r="F92" s="53" t="n"/>
      <c r="G92" s="53" t="n"/>
      <c r="H92" s="53" t="n"/>
      <c r="I92" s="53" t="n"/>
      <c r="J92" s="53" t="n"/>
      <c r="K92" s="53" t="n"/>
      <c r="L92" s="53" t="n"/>
      <c r="M92" s="53" t="n"/>
      <c r="N92" s="53" t="n"/>
      <c r="O92" s="53" t="n"/>
      <c r="P92" s="53" t="n"/>
      <c r="Q92" s="53" t="n"/>
      <c r="R92" s="53" t="n"/>
      <c r="S92" s="53" t="n"/>
      <c r="T92" s="53" t="n"/>
    </row>
    <row r="93">
      <c r="A93" s="53" t="n"/>
      <c r="B93" s="53" t="n"/>
      <c r="C93" s="38" t="n"/>
      <c r="D93" s="38" t="n"/>
      <c r="E93" s="38" t="n"/>
      <c r="F93" s="53" t="n"/>
      <c r="G93" s="53" t="n"/>
      <c r="H93" s="53" t="n"/>
      <c r="I93" s="53" t="n"/>
      <c r="J93" s="53" t="n"/>
      <c r="K93" s="53" t="n"/>
      <c r="L93" s="53" t="n"/>
      <c r="M93" s="53" t="n"/>
      <c r="N93" s="53" t="n"/>
      <c r="O93" s="53" t="n"/>
      <c r="P93" s="53" t="n"/>
      <c r="Q93" s="53" t="n"/>
      <c r="R93" s="53" t="n"/>
      <c r="S93" s="53" t="n"/>
      <c r="T93" s="53" t="n"/>
    </row>
    <row r="94">
      <c r="A94" s="53" t="n"/>
      <c r="B94" s="53" t="n"/>
      <c r="C94" s="38" t="n"/>
      <c r="D94" s="38" t="n"/>
      <c r="E94" s="38" t="n"/>
      <c r="F94" s="53" t="n"/>
      <c r="G94" s="53" t="n"/>
      <c r="H94" s="53" t="n"/>
      <c r="I94" s="53" t="n"/>
      <c r="J94" s="53" t="n"/>
      <c r="K94" s="53" t="n"/>
      <c r="L94" s="53" t="n"/>
      <c r="M94" s="53" t="n"/>
      <c r="N94" s="53" t="n"/>
      <c r="O94" s="53" t="n"/>
      <c r="P94" s="53" t="n"/>
      <c r="Q94" s="53" t="n"/>
      <c r="R94" s="53" t="n"/>
      <c r="S94" s="53" t="n"/>
      <c r="T94" s="53" t="n"/>
    </row>
    <row r="95">
      <c r="A95" s="53" t="n"/>
      <c r="B95" s="53" t="n"/>
      <c r="C95" s="38" t="n"/>
      <c r="D95" s="38" t="n"/>
      <c r="E95" s="38" t="n"/>
      <c r="F95" s="53" t="n"/>
      <c r="G95" s="53" t="n"/>
      <c r="H95" s="53" t="n"/>
      <c r="I95" s="53" t="n"/>
      <c r="J95" s="53" t="n"/>
      <c r="K95" s="53" t="n"/>
      <c r="L95" s="53" t="n"/>
      <c r="M95" s="53" t="n"/>
      <c r="N95" s="53" t="n"/>
      <c r="O95" s="53" t="n"/>
      <c r="P95" s="53" t="n"/>
      <c r="Q95" s="53" t="n"/>
      <c r="R95" s="53" t="n"/>
      <c r="S95" s="53" t="n"/>
      <c r="T95" s="53" t="n"/>
    </row>
  </sheetData>
  <pageMargins left="0.7" right="0.7" top="0.75" bottom="0.75" header="0.3" footer="0.3"/>
  <pageSetup orientation="portrait" paperSize="9" horizontalDpi="1200" verticalDpi="1200"/>
</worksheet>
</file>

<file path=xl/worksheets/sheet2.xml><?xml version="1.0" encoding="utf-8"?>
<worksheet xmlns="http://schemas.openxmlformats.org/spreadsheetml/2006/main">
  <sheetPr>
    <outlinePr summaryBelow="1" summaryRight="1"/>
    <pageSetUpPr/>
  </sheetPr>
  <dimension ref="A1:N70"/>
  <sheetViews>
    <sheetView tabSelected="0" topLeftCell="A1" zoomScale="100" zoomScaleNormal="100" workbookViewId="0">
      <selection activeCell="A1" sqref="A1"/>
    </sheetView>
  </sheetViews>
  <sheetFormatPr baseColWidth="8" defaultRowHeight="15"/>
  <sheetData>
    <row r="1">
      <c r="A1" s="53" t="inlineStr">
        <is>
          <t>大林區</t>
        </is>
      </c>
      <c r="B1" s="53" t="inlineStr">
        <is>
          <t>府県</t>
        </is>
      </c>
      <c r="C1" s="53" t="inlineStr">
        <is>
          <t>國有林</t>
        </is>
      </c>
      <c r="D1" s="53" t="inlineStr">
        <is>
          <t>國有林</t>
        </is>
      </c>
      <c r="E1" s="53" t="inlineStr">
        <is>
          <t>國有林</t>
        </is>
      </c>
      <c r="F1" s="53" t="inlineStr">
        <is>
          <t>御料林</t>
        </is>
      </c>
      <c r="G1" s="53" t="inlineStr">
        <is>
          <t>御料林</t>
        </is>
      </c>
      <c r="H1" s="53" t="inlineStr">
        <is>
          <t>御料林</t>
        </is>
      </c>
      <c r="I1" s="53" t="inlineStr">
        <is>
          <t>公私社寺有林</t>
        </is>
      </c>
      <c r="J1" s="53" t="inlineStr">
        <is>
          <t>公私社寺有林</t>
        </is>
      </c>
      <c r="K1" s="53" t="inlineStr">
        <is>
          <t>公私社寺有林</t>
        </is>
      </c>
      <c r="L1" s="53" t="inlineStr">
        <is>
          <t>合計</t>
        </is>
      </c>
      <c r="M1" s="53" t="inlineStr">
        <is>
          <t>合計</t>
        </is>
      </c>
      <c r="N1" s="53" t="inlineStr">
        <is>
          <t>合計</t>
        </is>
      </c>
    </row>
    <row r="2">
      <c r="A2" s="53" t="inlineStr"/>
      <c r="B2" s="53" t="inlineStr"/>
      <c r="C2" s="53" t="inlineStr">
        <is>
          <t>反別</t>
        </is>
      </c>
      <c r="D2" s="53" t="inlineStr">
        <is>
          <t>樹數</t>
        </is>
      </c>
      <c r="E2" s="53" t="inlineStr">
        <is>
          <t>樹數</t>
        </is>
      </c>
      <c r="F2" s="53" t="inlineStr">
        <is>
          <t>反別</t>
        </is>
      </c>
      <c r="G2" s="53" t="inlineStr">
        <is>
          <t>樹數</t>
        </is>
      </c>
      <c r="H2" s="53" t="inlineStr">
        <is>
          <t>樹數</t>
        </is>
      </c>
      <c r="I2" s="53" t="inlineStr">
        <is>
          <t>反別</t>
        </is>
      </c>
      <c r="J2" s="53" t="inlineStr">
        <is>
          <t>樹數</t>
        </is>
      </c>
      <c r="K2" s="53" t="inlineStr">
        <is>
          <t>樹數</t>
        </is>
      </c>
      <c r="L2" s="53" t="inlineStr">
        <is>
          <t>反別</t>
        </is>
      </c>
      <c r="M2" s="53" t="inlineStr">
        <is>
          <t>樹數</t>
        </is>
      </c>
      <c r="N2" s="53" t="inlineStr">
        <is>
          <t>樹數</t>
        </is>
      </c>
    </row>
    <row r="3">
      <c r="A3" s="53" t="inlineStr"/>
      <c r="B3" s="53" t="inlineStr"/>
      <c r="C3" s="53" t="inlineStr">
        <is>
          <t>町</t>
        </is>
      </c>
      <c r="D3" s="53" t="inlineStr">
        <is>
          <t>本</t>
        </is>
      </c>
      <c r="E3" s="53" t="inlineStr">
        <is>
          <t>石</t>
        </is>
      </c>
      <c r="F3" s="53" t="inlineStr">
        <is>
          <t>町</t>
        </is>
      </c>
      <c r="G3" s="53" t="inlineStr">
        <is>
          <t>本</t>
        </is>
      </c>
      <c r="H3" s="53" t="inlineStr">
        <is>
          <t>石</t>
        </is>
      </c>
      <c r="I3" s="53" t="inlineStr">
        <is>
          <t>町</t>
        </is>
      </c>
      <c r="J3" s="53" t="inlineStr">
        <is>
          <t>本</t>
        </is>
      </c>
      <c r="K3" s="53" t="inlineStr">
        <is>
          <t>石</t>
        </is>
      </c>
      <c r="L3" s="53" t="inlineStr">
        <is>
          <t>町</t>
        </is>
      </c>
      <c r="M3" s="53" t="inlineStr">
        <is>
          <t>本</t>
        </is>
      </c>
      <c r="N3" s="53" t="inlineStr">
        <is>
          <t>石</t>
        </is>
      </c>
    </row>
    <row r="4">
      <c r="A4" s="53" t="inlineStr">
        <is>
          <t>青森</t>
        </is>
      </c>
      <c r="B4" s="53" t="inlineStr">
        <is>
          <t>青森</t>
        </is>
      </c>
      <c r="C4" s="53" t="n">
        <v>2553.4</v>
      </c>
      <c r="D4" s="53" t="n">
        <v>8382713</v>
      </c>
      <c r="E4" s="53" t="inlineStr"/>
      <c r="F4" s="53" t="n">
        <v>53.4</v>
      </c>
      <c r="G4" s="53" t="n">
        <v>584300</v>
      </c>
      <c r="H4" s="53" t="inlineStr"/>
      <c r="I4" s="53" t="n">
        <v>541.9</v>
      </c>
      <c r="J4" s="53" t="n">
        <v>1998745</v>
      </c>
      <c r="K4" s="53" t="inlineStr"/>
      <c r="L4" s="53" t="n">
        <v>3148.7</v>
      </c>
      <c r="M4" s="53" t="n">
        <v>10965758</v>
      </c>
      <c r="N4" s="53" t="inlineStr"/>
    </row>
    <row r="5">
      <c r="A5" s="53" t="inlineStr">
        <is>
          <t>青森</t>
        </is>
      </c>
      <c r="B5" s="53" t="inlineStr">
        <is>
          <t>岩手</t>
        </is>
      </c>
      <c r="C5" s="53" t="n">
        <v>3060.9</v>
      </c>
      <c r="D5" s="53" t="n">
        <v>10115137</v>
      </c>
      <c r="E5" s="53" t="inlineStr"/>
      <c r="F5" s="53" t="inlineStr"/>
      <c r="G5" s="53" t="inlineStr"/>
      <c r="H5" s="53" t="inlineStr"/>
      <c r="I5" s="53" t="n">
        <v>15027.4</v>
      </c>
      <c r="J5" s="53" t="n">
        <v>2837546</v>
      </c>
      <c r="K5" s="53" t="inlineStr"/>
      <c r="L5" s="53" t="n">
        <v>18088.3</v>
      </c>
      <c r="M5" s="53" t="n">
        <v>12952683</v>
      </c>
      <c r="N5" s="53" t="inlineStr"/>
    </row>
    <row r="6">
      <c r="A6" s="53" t="inlineStr">
        <is>
          <t>青森</t>
        </is>
      </c>
      <c r="B6" s="53" t="inlineStr">
        <is>
          <t>計</t>
        </is>
      </c>
      <c r="C6" s="53" t="n">
        <v>5614.3</v>
      </c>
      <c r="D6" s="53" t="n">
        <v>18497850</v>
      </c>
      <c r="E6" s="53" t="inlineStr"/>
      <c r="F6" s="53" t="n">
        <v>53.4</v>
      </c>
      <c r="G6" s="53" t="n">
        <v>584300</v>
      </c>
      <c r="H6" s="53" t="inlineStr"/>
      <c r="I6" s="53" t="n">
        <v>15569.3</v>
      </c>
      <c r="J6" s="53" t="n">
        <v>4836291</v>
      </c>
      <c r="K6" s="53" t="inlineStr"/>
      <c r="L6" s="53" t="n">
        <v>21237</v>
      </c>
      <c r="M6" s="53" t="n">
        <v>23918441</v>
      </c>
      <c r="N6" s="53" t="inlineStr"/>
    </row>
    <row r="7">
      <c r="A7" s="53" t="inlineStr">
        <is>
          <t>秋田</t>
        </is>
      </c>
      <c r="B7" s="53" t="inlineStr">
        <is>
          <t>秋田</t>
        </is>
      </c>
      <c r="C7" s="53" t="n">
        <v>2808.3</v>
      </c>
      <c r="D7" s="53" t="n">
        <v>11683481</v>
      </c>
      <c r="E7" s="53" t="inlineStr"/>
      <c r="F7" s="53" t="inlineStr"/>
      <c r="G7" s="53" t="inlineStr"/>
      <c r="H7" s="53" t="inlineStr"/>
      <c r="I7" s="53" t="n">
        <v>2235.2</v>
      </c>
      <c r="J7" s="53" t="n">
        <v>6601447</v>
      </c>
      <c r="K7" s="53" t="inlineStr"/>
      <c r="L7" s="53" t="n">
        <v>5043.5</v>
      </c>
      <c r="M7" s="53" t="n">
        <v>18284928</v>
      </c>
      <c r="N7" s="53" t="inlineStr"/>
    </row>
    <row r="8">
      <c r="A8" s="53" t="inlineStr">
        <is>
          <t>宮城</t>
        </is>
      </c>
      <c r="B8" s="53" t="inlineStr">
        <is>
          <t xml:space="preserve">宮城　</t>
        </is>
      </c>
      <c r="C8" s="53" t="n">
        <v>1536.6</v>
      </c>
      <c r="D8" s="53" t="n">
        <v>4296783</v>
      </c>
      <c r="E8" s="53" t="inlineStr"/>
      <c r="F8" s="53" t="inlineStr"/>
      <c r="G8" s="53" t="inlineStr"/>
      <c r="H8" s="53" t="inlineStr"/>
      <c r="I8" s="53" t="n">
        <v>845.5</v>
      </c>
      <c r="J8" s="53" t="n">
        <v>3363182</v>
      </c>
      <c r="K8" s="53" t="inlineStr"/>
      <c r="L8" s="53" t="n">
        <v>2382.1</v>
      </c>
      <c r="M8" s="53" t="n">
        <v>7659965</v>
      </c>
      <c r="N8" s="53" t="inlineStr"/>
    </row>
    <row r="9">
      <c r="A9" s="53" t="inlineStr">
        <is>
          <t>宮城</t>
        </is>
      </c>
      <c r="B9" s="53" t="inlineStr">
        <is>
          <t xml:space="preserve">山形　</t>
        </is>
      </c>
      <c r="C9" s="53" t="n">
        <v>737.3</v>
      </c>
      <c r="D9" s="53" t="n">
        <v>2543250</v>
      </c>
      <c r="E9" s="53" t="inlineStr"/>
      <c r="F9" s="53" t="inlineStr"/>
      <c r="G9" s="53" t="inlineStr"/>
      <c r="H9" s="53" t="inlineStr"/>
      <c r="I9" s="53" t="n">
        <v>1418.3</v>
      </c>
      <c r="J9" s="53" t="n">
        <v>5047721</v>
      </c>
      <c r="K9" s="53" t="inlineStr"/>
      <c r="L9" s="53" t="n">
        <v>2155.6</v>
      </c>
      <c r="M9" s="53" t="n">
        <v>7590971</v>
      </c>
      <c r="N9" s="53" t="inlineStr"/>
    </row>
    <row r="10">
      <c r="A10" s="53" t="inlineStr">
        <is>
          <t>宮城</t>
        </is>
      </c>
      <c r="B10" s="53" t="inlineStr">
        <is>
          <t>福島</t>
        </is>
      </c>
      <c r="C10" s="53" t="n">
        <v>3396.5</v>
      </c>
      <c r="D10" s="53" t="n">
        <v>9721980</v>
      </c>
      <c r="E10" s="53" t="inlineStr"/>
      <c r="F10" s="53" t="inlineStr"/>
      <c r="G10" s="53" t="inlineStr"/>
      <c r="H10" s="53" t="inlineStr"/>
      <c r="I10" s="53" t="n">
        <v>1735.6</v>
      </c>
      <c r="J10" s="53" t="n">
        <v>5487348</v>
      </c>
      <c r="K10" s="53" t="inlineStr"/>
      <c r="L10" s="53" t="n">
        <v>5132.1</v>
      </c>
      <c r="M10" s="53" t="n">
        <v>15209328</v>
      </c>
      <c r="N10" s="53" t="inlineStr"/>
    </row>
    <row r="11">
      <c r="A11" s="53" t="inlineStr">
        <is>
          <t>宮城</t>
        </is>
      </c>
      <c r="B11" s="53" t="inlineStr">
        <is>
          <t>計</t>
        </is>
      </c>
      <c r="C11" s="53" t="n">
        <v>5670.4</v>
      </c>
      <c r="D11" s="53" t="n">
        <v>16562013</v>
      </c>
      <c r="E11" s="53" t="inlineStr"/>
      <c r="F11" s="53" t="inlineStr"/>
      <c r="G11" s="53" t="inlineStr"/>
      <c r="H11" s="53" t="inlineStr"/>
      <c r="I11" s="53" t="n">
        <v>3999.4</v>
      </c>
      <c r="J11" s="53" t="n">
        <v>13898251</v>
      </c>
      <c r="K11" s="53" t="inlineStr"/>
      <c r="L11" s="53" t="n">
        <v>9669.799999999999</v>
      </c>
      <c r="M11" s="53" t="n">
        <v>30460264</v>
      </c>
      <c r="N11" s="53" t="inlineStr"/>
    </row>
    <row r="12">
      <c r="A12" s="53" t="inlineStr">
        <is>
          <t>東京</t>
        </is>
      </c>
      <c r="B12" s="53" t="inlineStr">
        <is>
          <t xml:space="preserve">東京　</t>
        </is>
      </c>
      <c r="C12" s="53" t="inlineStr"/>
      <c r="D12" s="53" t="inlineStr"/>
      <c r="E12" s="53" t="inlineStr"/>
      <c r="F12" s="53" t="n">
        <v>46.4</v>
      </c>
      <c r="G12" s="53" t="n">
        <v>304016</v>
      </c>
      <c r="H12" s="53" t="inlineStr"/>
      <c r="I12" s="53" t="n">
        <v>523.6</v>
      </c>
      <c r="J12" s="53" t="n">
        <v>2238665</v>
      </c>
      <c r="K12" s="53" t="inlineStr"/>
      <c r="L12" s="53" t="n">
        <v>570</v>
      </c>
      <c r="M12" s="53" t="n">
        <v>2542681</v>
      </c>
      <c r="N12" s="53" t="inlineStr"/>
    </row>
    <row r="13">
      <c r="A13" s="53" t="inlineStr">
        <is>
          <t>東京</t>
        </is>
      </c>
      <c r="B13" s="53" t="inlineStr">
        <is>
          <t xml:space="preserve">栃木　</t>
        </is>
      </c>
      <c r="C13" s="53" t="n">
        <v>1159.2</v>
      </c>
      <c r="D13" s="53" t="n">
        <v>4595443</v>
      </c>
      <c r="E13" s="53" t="inlineStr"/>
      <c r="F13" s="53" t="n">
        <v>20</v>
      </c>
      <c r="G13" s="53" t="n">
        <v>61200</v>
      </c>
      <c r="H13" s="53" t="inlineStr"/>
      <c r="I13" s="53" t="n">
        <v>3528.7</v>
      </c>
      <c r="J13" s="53" t="n">
        <v>8571116</v>
      </c>
      <c r="K13" s="53" t="inlineStr"/>
      <c r="L13" s="53" t="n">
        <v>4707.9</v>
      </c>
      <c r="M13" s="53" t="n">
        <v>13227759</v>
      </c>
      <c r="N13" s="53" t="inlineStr"/>
    </row>
    <row r="14">
      <c r="A14" s="53" t="inlineStr">
        <is>
          <t>東京</t>
        </is>
      </c>
      <c r="B14" s="53" t="inlineStr">
        <is>
          <t xml:space="preserve">茨城　</t>
        </is>
      </c>
      <c r="C14" s="53" t="n">
        <v>1715.7</v>
      </c>
      <c r="D14" s="53" t="n">
        <v>5686375</v>
      </c>
      <c r="E14" s="53" t="inlineStr"/>
      <c r="F14" s="53" t="n">
        <v>1</v>
      </c>
      <c r="G14" s="53" t="n">
        <v>6600</v>
      </c>
      <c r="H14" s="53" t="inlineStr"/>
      <c r="I14" s="53" t="n">
        <v>3197.1</v>
      </c>
      <c r="J14" s="53" t="n">
        <v>19227254</v>
      </c>
      <c r="K14" s="53" t="inlineStr"/>
      <c r="L14" s="53" t="n">
        <v>4913.8</v>
      </c>
      <c r="M14" s="53" t="n">
        <v>24920229</v>
      </c>
      <c r="N14" s="53" t="inlineStr"/>
    </row>
    <row r="15">
      <c r="A15" s="53" t="inlineStr">
        <is>
          <t>東京</t>
        </is>
      </c>
      <c r="B15" s="53" t="inlineStr">
        <is>
          <t xml:space="preserve">群馬　</t>
        </is>
      </c>
      <c r="C15" s="53" t="n">
        <v>1772.3</v>
      </c>
      <c r="D15" s="53" t="n">
        <v>5467357</v>
      </c>
      <c r="E15" s="53" t="inlineStr"/>
      <c r="F15" s="53" t="n">
        <v>35</v>
      </c>
      <c r="G15" s="53" t="n">
        <v>241300</v>
      </c>
      <c r="H15" s="53" t="inlineStr"/>
      <c r="I15" s="53" t="n">
        <v>1097.7</v>
      </c>
      <c r="J15" s="53" t="n">
        <v>3217062</v>
      </c>
      <c r="K15" s="53" t="inlineStr"/>
      <c r="L15" s="53" t="n">
        <v>2905</v>
      </c>
      <c r="M15" s="53" t="n">
        <v>8925719</v>
      </c>
      <c r="N15" s="53" t="inlineStr"/>
    </row>
    <row r="16">
      <c r="A16" s="53" t="inlineStr">
        <is>
          <t>東京</t>
        </is>
      </c>
      <c r="B16" s="53" t="inlineStr">
        <is>
          <t xml:space="preserve">埼玉　</t>
        </is>
      </c>
      <c r="C16" s="53" t="n">
        <v>41.2</v>
      </c>
      <c r="D16" s="53" t="n">
        <v>123630</v>
      </c>
      <c r="E16" s="53" t="inlineStr"/>
      <c r="F16" s="53" t="inlineStr"/>
      <c r="G16" s="53" t="inlineStr"/>
      <c r="H16" s="53" t="inlineStr"/>
      <c r="I16" s="53" t="n">
        <v>1079</v>
      </c>
      <c r="J16" s="53" t="n">
        <v>3541821</v>
      </c>
      <c r="K16" s="53" t="inlineStr"/>
      <c r="L16" s="53" t="n">
        <v>1120.2</v>
      </c>
      <c r="M16" s="53" t="n">
        <v>3665451</v>
      </c>
      <c r="N16" s="53" t="inlineStr"/>
    </row>
    <row r="17">
      <c r="A17" s="53" t="inlineStr">
        <is>
          <t>東京</t>
        </is>
      </c>
      <c r="B17" s="53" t="inlineStr">
        <is>
          <t xml:space="preserve">千葉　</t>
        </is>
      </c>
      <c r="C17" s="53" t="n">
        <v>116</v>
      </c>
      <c r="D17" s="53" t="n">
        <v>437220</v>
      </c>
      <c r="E17" s="53" t="inlineStr"/>
      <c r="F17" s="53" t="n">
        <v>15</v>
      </c>
      <c r="G17" s="53" t="n">
        <v>62500</v>
      </c>
      <c r="H17" s="53" t="inlineStr"/>
      <c r="I17" s="53" t="n">
        <v>2715.3</v>
      </c>
      <c r="J17" s="53" t="n">
        <v>11385957</v>
      </c>
      <c r="K17" s="53" t="inlineStr"/>
      <c r="L17" s="53" t="n">
        <v>2846.3</v>
      </c>
      <c r="M17" s="53" t="n">
        <v>11885677</v>
      </c>
      <c r="N17" s="53" t="inlineStr"/>
    </row>
    <row r="18">
      <c r="A18" s="53" t="inlineStr">
        <is>
          <t>東京</t>
        </is>
      </c>
      <c r="B18" s="53" t="inlineStr">
        <is>
          <t>神奈川</t>
        </is>
      </c>
      <c r="C18" s="53" t="inlineStr"/>
      <c r="D18" s="53" t="inlineStr"/>
      <c r="E18" s="53" t="inlineStr"/>
      <c r="F18" s="53" t="n">
        <v>233.7</v>
      </c>
      <c r="G18" s="53" t="n">
        <v>1376760</v>
      </c>
      <c r="H18" s="53" t="inlineStr"/>
      <c r="I18" s="53" t="n">
        <v>1650.8</v>
      </c>
      <c r="J18" s="53" t="n">
        <v>6438467</v>
      </c>
      <c r="K18" s="53" t="inlineStr"/>
      <c r="L18" s="53" t="n">
        <v>1884.5</v>
      </c>
      <c r="M18" s="53" t="n">
        <v>7815227</v>
      </c>
      <c r="N18" s="53" t="inlineStr"/>
    </row>
    <row r="19">
      <c r="A19" s="53" t="inlineStr">
        <is>
          <t>東京</t>
        </is>
      </c>
      <c r="B19" s="53" t="inlineStr">
        <is>
          <t>静岡</t>
        </is>
      </c>
      <c r="C19" s="53" t="inlineStr"/>
      <c r="D19" s="53" t="inlineStr"/>
      <c r="E19" s="53" t="inlineStr"/>
      <c r="F19" s="53" t="n">
        <v>694.2</v>
      </c>
      <c r="G19" s="53" t="n">
        <v>4208684</v>
      </c>
      <c r="H19" s="53" t="inlineStr"/>
      <c r="I19" s="53" t="n">
        <v>3768.7</v>
      </c>
      <c r="J19" s="53" t="n">
        <v>11816783</v>
      </c>
      <c r="K19" s="53" t="inlineStr"/>
      <c r="L19" s="53" t="n">
        <v>4462.9</v>
      </c>
      <c r="M19" s="53" t="n">
        <v>16025467</v>
      </c>
      <c r="N19" s="53" t="inlineStr"/>
    </row>
    <row r="20">
      <c r="A20" s="53" t="inlineStr">
        <is>
          <t>東京</t>
        </is>
      </c>
      <c r="B20" s="53" t="inlineStr">
        <is>
          <t>山梨</t>
        </is>
      </c>
      <c r="C20" s="53" t="inlineStr"/>
      <c r="D20" s="53" t="inlineStr"/>
      <c r="E20" s="53" t="inlineStr"/>
      <c r="F20" s="53" t="n">
        <v>72.59999999999999</v>
      </c>
      <c r="G20" s="53" t="n">
        <v>436020</v>
      </c>
      <c r="H20" s="53" t="inlineStr"/>
      <c r="I20" s="53" t="n">
        <v>1678.7</v>
      </c>
      <c r="J20" s="53" t="n">
        <v>5385255</v>
      </c>
      <c r="K20" s="53" t="inlineStr"/>
      <c r="L20" s="53" t="n">
        <v>1751.3</v>
      </c>
      <c r="M20" s="53" t="n">
        <v>5821275</v>
      </c>
      <c r="N20" s="53" t="inlineStr"/>
    </row>
    <row r="21">
      <c r="A21" s="53" t="inlineStr">
        <is>
          <t>東京</t>
        </is>
      </c>
      <c r="B21" s="53" t="inlineStr">
        <is>
          <t>計</t>
        </is>
      </c>
      <c r="C21" s="53" t="n">
        <v>4804.4</v>
      </c>
      <c r="D21" s="53" t="n">
        <v>16310025</v>
      </c>
      <c r="E21" s="53" t="inlineStr"/>
      <c r="F21" s="53" t="n">
        <v>1117.9</v>
      </c>
      <c r="G21" s="53" t="n">
        <v>6697080</v>
      </c>
      <c r="H21" s="53" t="inlineStr"/>
      <c r="I21" s="53" t="n">
        <v>19239.6</v>
      </c>
      <c r="J21" s="53" t="n">
        <v>71822380</v>
      </c>
      <c r="K21" s="53" t="inlineStr"/>
      <c r="L21" s="53" t="n">
        <v>25161.9</v>
      </c>
      <c r="M21" s="53" t="n">
        <v>94829485</v>
      </c>
      <c r="N21" s="53" t="inlineStr"/>
    </row>
    <row r="22">
      <c r="A22" s="53" t="inlineStr">
        <is>
          <t>長野</t>
        </is>
      </c>
      <c r="B22" s="53" t="inlineStr">
        <is>
          <t>長野</t>
        </is>
      </c>
      <c r="C22" s="53" t="n">
        <v>1328.2</v>
      </c>
      <c r="D22" s="53" t="n">
        <v>4278469</v>
      </c>
      <c r="E22" s="53" t="inlineStr"/>
      <c r="F22" s="53" t="n">
        <v>492.8</v>
      </c>
      <c r="G22" s="53" t="n">
        <v>2524563</v>
      </c>
      <c r="H22" s="53" t="inlineStr"/>
      <c r="I22" s="53" t="n">
        <v>2437.7</v>
      </c>
      <c r="J22" s="53" t="n">
        <v>8582466</v>
      </c>
      <c r="K22" s="53" t="inlineStr"/>
      <c r="L22" s="53" t="n">
        <v>4258.7</v>
      </c>
      <c r="M22" s="53" t="n">
        <v>15385498</v>
      </c>
      <c r="N22" s="53" t="inlineStr"/>
    </row>
    <row r="23">
      <c r="A23" s="53" t="inlineStr">
        <is>
          <t>長野</t>
        </is>
      </c>
      <c r="B23" s="53" t="inlineStr">
        <is>
          <t>新潟</t>
        </is>
      </c>
      <c r="C23" s="53" t="n">
        <v>428.2</v>
      </c>
      <c r="D23" s="53" t="n">
        <v>1757107</v>
      </c>
      <c r="E23" s="53" t="inlineStr"/>
      <c r="F23" s="53" t="inlineStr"/>
      <c r="G23" s="53" t="inlineStr"/>
      <c r="H23" s="53" t="inlineStr"/>
      <c r="I23" s="53" t="n">
        <v>1795.3</v>
      </c>
      <c r="J23" s="53" t="n">
        <v>5363713</v>
      </c>
      <c r="K23" s="53" t="inlineStr"/>
      <c r="L23" s="53" t="n">
        <v>2223.5</v>
      </c>
      <c r="M23" s="53" t="n">
        <v>7120820</v>
      </c>
      <c r="N23" s="53" t="inlineStr"/>
    </row>
    <row r="24">
      <c r="A24" s="53" t="inlineStr">
        <is>
          <t>長野</t>
        </is>
      </c>
      <c r="B24" s="53" t="inlineStr">
        <is>
          <t>計</t>
        </is>
      </c>
      <c r="C24" s="53" t="n">
        <v>1756.4</v>
      </c>
      <c r="D24" s="53" t="n">
        <v>6035576</v>
      </c>
      <c r="E24" s="53" t="inlineStr"/>
      <c r="F24" s="53" t="n">
        <v>492.8</v>
      </c>
      <c r="G24" s="53" t="n">
        <v>2524563</v>
      </c>
      <c r="H24" s="53" t="inlineStr"/>
      <c r="I24" s="53" t="n">
        <v>4233</v>
      </c>
      <c r="J24" s="53" t="n">
        <v>13946179</v>
      </c>
      <c r="K24" s="53" t="inlineStr"/>
      <c r="L24" s="53" t="n">
        <v>6482.2</v>
      </c>
      <c r="M24" s="53" t="n">
        <v>22506318</v>
      </c>
      <c r="N24" s="53" t="inlineStr"/>
    </row>
    <row r="25">
      <c r="A25" s="53" t="inlineStr">
        <is>
          <t>大阪</t>
        </is>
      </c>
      <c r="B25" s="53" t="inlineStr">
        <is>
          <t xml:space="preserve">大阪　</t>
        </is>
      </c>
      <c r="C25" s="53" t="n">
        <v>20.1</v>
      </c>
      <c r="D25" s="53" t="n">
        <v>90173</v>
      </c>
      <c r="E25" s="53" t="inlineStr"/>
      <c r="F25" s="53" t="inlineStr"/>
      <c r="G25" s="53" t="inlineStr"/>
      <c r="H25" s="53" t="inlineStr"/>
      <c r="I25" s="53" t="n">
        <v>358.9</v>
      </c>
      <c r="J25" s="53" t="n">
        <v>3106210</v>
      </c>
      <c r="K25" s="53" t="inlineStr"/>
      <c r="L25" s="53" t="n">
        <v>379</v>
      </c>
      <c r="M25" s="53" t="n">
        <v>3196383</v>
      </c>
      <c r="N25" s="53" t="inlineStr"/>
    </row>
    <row r="26">
      <c r="A26" s="53" t="inlineStr">
        <is>
          <t>大阪</t>
        </is>
      </c>
      <c r="B26" s="53" t="inlineStr">
        <is>
          <t xml:space="preserve">京都　</t>
        </is>
      </c>
      <c r="C26" s="53" t="n">
        <v>37</v>
      </c>
      <c r="D26" s="53" t="n">
        <v>148494</v>
      </c>
      <c r="E26" s="53" t="inlineStr"/>
      <c r="F26" s="53" t="inlineStr"/>
      <c r="G26" s="53" t="inlineStr"/>
      <c r="H26" s="53" t="inlineStr"/>
      <c r="I26" s="53" t="n">
        <v>3869</v>
      </c>
      <c r="J26" s="53" t="n">
        <v>8480492</v>
      </c>
      <c r="K26" s="53" t="inlineStr"/>
      <c r="L26" s="53" t="n">
        <v>3906</v>
      </c>
      <c r="M26" s="53" t="n">
        <v>8628986</v>
      </c>
      <c r="N26" s="53" t="inlineStr"/>
    </row>
    <row r="27">
      <c r="A27" s="53" t="inlineStr">
        <is>
          <t>大阪</t>
        </is>
      </c>
      <c r="B27" s="53" t="inlineStr">
        <is>
          <t xml:space="preserve">滋賀　</t>
        </is>
      </c>
      <c r="C27" s="53" t="n">
        <v>55.4</v>
      </c>
      <c r="D27" s="53" t="n">
        <v>206663</v>
      </c>
      <c r="E27" s="53" t="inlineStr"/>
      <c r="F27" s="53" t="inlineStr"/>
      <c r="G27" s="53" t="inlineStr"/>
      <c r="H27" s="53" t="inlineStr"/>
      <c r="I27" s="53" t="n">
        <v>1599.8</v>
      </c>
      <c r="J27" s="53" t="n">
        <v>9324146</v>
      </c>
      <c r="K27" s="53" t="inlineStr"/>
      <c r="L27" s="53" t="n">
        <v>1655.2</v>
      </c>
      <c r="M27" s="53" t="n">
        <v>9530809</v>
      </c>
      <c r="N27" s="53" t="inlineStr"/>
    </row>
    <row r="28">
      <c r="A28" s="53" t="inlineStr">
        <is>
          <t>大阪</t>
        </is>
      </c>
      <c r="B28" s="53" t="inlineStr">
        <is>
          <t xml:space="preserve">三重　</t>
        </is>
      </c>
      <c r="C28" s="53" t="n">
        <v>403.7</v>
      </c>
      <c r="D28" s="53" t="n">
        <v>2082073</v>
      </c>
      <c r="E28" s="53" t="inlineStr"/>
      <c r="F28" s="53" t="n">
        <v>58</v>
      </c>
      <c r="G28" s="53" t="n">
        <v>282530</v>
      </c>
      <c r="H28" s="53" t="inlineStr"/>
      <c r="I28" s="53" t="n">
        <v>4032.6</v>
      </c>
      <c r="J28" s="53" t="n">
        <v>17910577</v>
      </c>
      <c r="K28" s="53" t="inlineStr"/>
      <c r="L28" s="53" t="n">
        <v>4494.3</v>
      </c>
      <c r="M28" s="53" t="n">
        <v>20275180</v>
      </c>
      <c r="N28" s="53" t="inlineStr"/>
    </row>
    <row r="29">
      <c r="A29" s="53" t="inlineStr">
        <is>
          <t>大阪</t>
        </is>
      </c>
      <c r="B29" s="53" t="inlineStr">
        <is>
          <t xml:space="preserve">奈良　</t>
        </is>
      </c>
      <c r="C29" s="53" t="n">
        <v>24.6</v>
      </c>
      <c r="D29" s="53" t="n">
        <v>94515</v>
      </c>
      <c r="E29" s="53" t="inlineStr"/>
      <c r="F29" s="53" t="inlineStr"/>
      <c r="G29" s="53" t="inlineStr"/>
      <c r="H29" s="53" t="inlineStr"/>
      <c r="I29" s="53" t="n">
        <v>1526</v>
      </c>
      <c r="J29" s="53" t="n">
        <v>15095901</v>
      </c>
      <c r="K29" s="53" t="inlineStr"/>
      <c r="L29" s="53" t="n">
        <v>1550.6</v>
      </c>
      <c r="M29" s="53" t="n">
        <v>15190416</v>
      </c>
      <c r="N29" s="53" t="inlineStr"/>
    </row>
    <row r="30">
      <c r="A30" s="53" t="inlineStr">
        <is>
          <t>大阪</t>
        </is>
      </c>
      <c r="B30" s="53" t="inlineStr">
        <is>
          <t>和歌山</t>
        </is>
      </c>
      <c r="C30" s="53" t="n">
        <v>368.5</v>
      </c>
      <c r="D30" s="53" t="n">
        <v>1354530</v>
      </c>
      <c r="E30" s="53" t="inlineStr"/>
      <c r="F30" s="53" t="inlineStr"/>
      <c r="G30" s="53" t="inlineStr"/>
      <c r="H30" s="53" t="inlineStr"/>
      <c r="I30" s="53" t="n">
        <v>1922.8</v>
      </c>
      <c r="J30" s="53" t="n">
        <v>9654802</v>
      </c>
      <c r="K30" s="53" t="inlineStr"/>
      <c r="L30" s="53" t="n">
        <v>2291.3</v>
      </c>
      <c r="M30" s="53" t="n">
        <v>11009332</v>
      </c>
      <c r="N30" s="53" t="inlineStr"/>
    </row>
    <row r="31">
      <c r="A31" s="53" t="inlineStr">
        <is>
          <t>大阪</t>
        </is>
      </c>
      <c r="B31" s="53" t="inlineStr">
        <is>
          <t>愛知</t>
        </is>
      </c>
      <c r="C31" s="53" t="inlineStr"/>
      <c r="D31" s="53" t="inlineStr"/>
      <c r="E31" s="53" t="inlineStr"/>
      <c r="F31" s="53" t="n">
        <v>151.2</v>
      </c>
      <c r="G31" s="53" t="n">
        <v>824830</v>
      </c>
      <c r="H31" s="53" t="inlineStr"/>
      <c r="I31" s="53" t="n">
        <v>967.2</v>
      </c>
      <c r="J31" s="53" t="n">
        <v>3602265</v>
      </c>
      <c r="K31" s="53" t="inlineStr"/>
      <c r="L31" s="53" t="n">
        <v>1118.4</v>
      </c>
      <c r="M31" s="53" t="n">
        <v>4527095</v>
      </c>
      <c r="N31" s="53" t="inlineStr"/>
    </row>
    <row r="32">
      <c r="A32" s="53" t="inlineStr">
        <is>
          <t>大阪</t>
        </is>
      </c>
      <c r="B32" s="53" t="inlineStr">
        <is>
          <t>岐阜</t>
        </is>
      </c>
      <c r="C32" s="53" t="n">
        <v>270.4</v>
      </c>
      <c r="D32" s="53" t="n">
        <v>769211</v>
      </c>
      <c r="E32" s="53" t="inlineStr"/>
      <c r="F32" s="53" t="n">
        <v>271.8</v>
      </c>
      <c r="G32" s="53" t="n">
        <v>1657850</v>
      </c>
      <c r="H32" s="53" t="inlineStr"/>
      <c r="I32" s="53" t="n">
        <v>15017.1</v>
      </c>
      <c r="J32" s="53" t="n">
        <v>9710246</v>
      </c>
      <c r="K32" s="53" t="inlineStr"/>
      <c r="L32" s="53" t="n">
        <v>15559.3</v>
      </c>
      <c r="M32" s="53" t="n">
        <v>12137307</v>
      </c>
      <c r="N32" s="53" t="inlineStr"/>
    </row>
    <row r="33">
      <c r="A33" s="53" t="inlineStr">
        <is>
          <t>大阪</t>
        </is>
      </c>
      <c r="B33" s="53" t="inlineStr">
        <is>
          <t>福井</t>
        </is>
      </c>
      <c r="C33" s="53" t="n">
        <v>83.90000000000001</v>
      </c>
      <c r="D33" s="53" t="n">
        <v>341377</v>
      </c>
      <c r="E33" s="53" t="inlineStr"/>
      <c r="F33" s="53" t="inlineStr"/>
      <c r="G33" s="53" t="inlineStr"/>
      <c r="H33" s="53" t="inlineStr"/>
      <c r="I33" s="53" t="n">
        <v>904.7</v>
      </c>
      <c r="J33" s="53" t="n">
        <v>3107925</v>
      </c>
      <c r="K33" s="53" t="inlineStr"/>
      <c r="L33" s="53" t="n">
        <v>988.6</v>
      </c>
      <c r="M33" s="53" t="n">
        <v>3449302</v>
      </c>
      <c r="N33" s="53" t="inlineStr"/>
    </row>
    <row r="34">
      <c r="A34" s="53" t="inlineStr">
        <is>
          <t>大阪</t>
        </is>
      </c>
      <c r="B34" s="53" t="inlineStr">
        <is>
          <t>石川</t>
        </is>
      </c>
      <c r="C34" s="53" t="n">
        <v>28.3</v>
      </c>
      <c r="D34" s="53" t="n">
        <v>95331</v>
      </c>
      <c r="E34" s="53" t="inlineStr"/>
      <c r="F34" s="53" t="inlineStr"/>
      <c r="G34" s="53" t="inlineStr"/>
      <c r="H34" s="53" t="inlineStr"/>
      <c r="I34" s="53" t="n">
        <v>973.8</v>
      </c>
      <c r="J34" s="53" t="n">
        <v>4084967</v>
      </c>
      <c r="K34" s="53" t="inlineStr"/>
      <c r="L34" s="53" t="n">
        <v>1002.1</v>
      </c>
      <c r="M34" s="53" t="n">
        <v>4180298</v>
      </c>
      <c r="N34" s="53" t="inlineStr"/>
    </row>
    <row r="35">
      <c r="A35" s="53" t="inlineStr">
        <is>
          <t>大阪</t>
        </is>
      </c>
      <c r="B35" s="53" t="inlineStr">
        <is>
          <t>富山</t>
        </is>
      </c>
      <c r="C35" s="53" t="n">
        <v>105.8</v>
      </c>
      <c r="D35" s="53" t="n">
        <v>326240</v>
      </c>
      <c r="E35" s="53" t="inlineStr"/>
      <c r="F35" s="53" t="inlineStr"/>
      <c r="G35" s="53" t="inlineStr"/>
      <c r="H35" s="53" t="inlineStr"/>
      <c r="I35" s="53" t="n">
        <v>400.9</v>
      </c>
      <c r="J35" s="53" t="n">
        <v>1544977</v>
      </c>
      <c r="K35" s="53" t="inlineStr"/>
      <c r="L35" s="53" t="n">
        <v>506.7</v>
      </c>
      <c r="M35" s="53" t="n">
        <v>1871217</v>
      </c>
      <c r="N35" s="53" t="inlineStr"/>
    </row>
    <row r="36">
      <c r="A36" s="53" t="inlineStr">
        <is>
          <t>大阪</t>
        </is>
      </c>
      <c r="B36" s="53" t="inlineStr">
        <is>
          <t>計</t>
        </is>
      </c>
      <c r="C36" s="53" t="n">
        <v>1397.7</v>
      </c>
      <c r="D36" s="53" t="n">
        <v>5508607</v>
      </c>
      <c r="E36" s="53" t="inlineStr"/>
      <c r="F36" s="53" t="n">
        <v>481</v>
      </c>
      <c r="G36" s="53" t="n">
        <v>2765710</v>
      </c>
      <c r="H36" s="53" t="inlineStr"/>
      <c r="I36" s="53" t="n">
        <v>31572.8</v>
      </c>
      <c r="J36" s="53" t="n">
        <v>85622508</v>
      </c>
      <c r="K36" s="53" t="inlineStr"/>
      <c r="L36" s="53" t="n">
        <v>33451.5</v>
      </c>
      <c r="M36" s="53" t="n">
        <v>93996325</v>
      </c>
      <c r="N36" s="53" t="inlineStr"/>
    </row>
    <row r="37">
      <c r="A37" s="53" t="inlineStr">
        <is>
          <t>広島</t>
        </is>
      </c>
      <c r="B37" s="53" t="inlineStr">
        <is>
          <t>広島</t>
        </is>
      </c>
      <c r="C37" s="53" t="n">
        <v>605.6</v>
      </c>
      <c r="D37" s="53" t="n">
        <v>2527960</v>
      </c>
      <c r="E37" s="53" t="inlineStr"/>
      <c r="F37" s="53" t="inlineStr"/>
      <c r="G37" s="53" t="inlineStr"/>
      <c r="H37" s="53" t="inlineStr"/>
      <c r="I37" s="53" t="n">
        <v>837.8</v>
      </c>
      <c r="J37" s="53" t="n">
        <v>3548397</v>
      </c>
      <c r="K37" s="53" t="inlineStr"/>
      <c r="L37" s="53" t="n">
        <v>1443.4</v>
      </c>
      <c r="M37" s="53" t="n">
        <v>6076357</v>
      </c>
      <c r="N37" s="53" t="inlineStr"/>
    </row>
    <row r="38">
      <c r="A38" s="53" t="inlineStr">
        <is>
          <t>広島</t>
        </is>
      </c>
      <c r="B38" s="53" t="inlineStr">
        <is>
          <t xml:space="preserve">岡山　</t>
        </is>
      </c>
      <c r="C38" s="53" t="n">
        <v>757.4</v>
      </c>
      <c r="D38" s="53" t="n">
        <v>3373440</v>
      </c>
      <c r="E38" s="53" t="inlineStr"/>
      <c r="F38" s="53" t="inlineStr"/>
      <c r="G38" s="53" t="inlineStr"/>
      <c r="H38" s="53" t="inlineStr"/>
      <c r="I38" s="53" t="n">
        <v>1181.9</v>
      </c>
      <c r="J38" s="53" t="n">
        <v>7851595</v>
      </c>
      <c r="K38" s="53" t="inlineStr"/>
      <c r="L38" s="53" t="n">
        <v>1939.3</v>
      </c>
      <c r="M38" s="53" t="n">
        <v>11225035</v>
      </c>
      <c r="N38" s="53" t="inlineStr"/>
    </row>
    <row r="39">
      <c r="A39" s="53" t="inlineStr">
        <is>
          <t>広島</t>
        </is>
      </c>
      <c r="B39" s="53" t="inlineStr">
        <is>
          <t>兵庫</t>
        </is>
      </c>
      <c r="C39" s="53" t="n">
        <v>452</v>
      </c>
      <c r="D39" s="53" t="n">
        <v>1695690</v>
      </c>
      <c r="E39" s="53" t="inlineStr"/>
      <c r="F39" s="53" t="inlineStr"/>
      <c r="G39" s="53" t="inlineStr"/>
      <c r="H39" s="53" t="inlineStr"/>
      <c r="I39" s="53" t="n">
        <v>2282.5</v>
      </c>
      <c r="J39" s="53" t="n">
        <v>10877920</v>
      </c>
      <c r="K39" s="53" t="inlineStr"/>
      <c r="L39" s="53" t="n">
        <v>2734.5</v>
      </c>
      <c r="M39" s="53" t="n">
        <v>12573610</v>
      </c>
      <c r="N39" s="53" t="inlineStr"/>
    </row>
    <row r="40">
      <c r="A40" s="53" t="inlineStr">
        <is>
          <t>広島</t>
        </is>
      </c>
      <c r="B40" s="53" t="inlineStr">
        <is>
          <t xml:space="preserve">鳥取　</t>
        </is>
      </c>
      <c r="C40" s="53" t="n">
        <v>855.5</v>
      </c>
      <c r="D40" s="53" t="n">
        <v>3670720</v>
      </c>
      <c r="E40" s="53" t="inlineStr"/>
      <c r="F40" s="53" t="inlineStr"/>
      <c r="G40" s="53" t="inlineStr"/>
      <c r="H40" s="53" t="inlineStr"/>
      <c r="I40" s="53" t="n">
        <v>933.9</v>
      </c>
      <c r="J40" s="53" t="n">
        <v>3261983</v>
      </c>
      <c r="K40" s="53" t="inlineStr"/>
      <c r="L40" s="53" t="n">
        <v>1789.4</v>
      </c>
      <c r="M40" s="53" t="n">
        <v>6932703</v>
      </c>
      <c r="N40" s="53" t="inlineStr"/>
    </row>
    <row r="41">
      <c r="A41" s="53" t="inlineStr">
        <is>
          <t>広島</t>
        </is>
      </c>
      <c r="B41" s="53" t="inlineStr">
        <is>
          <t xml:space="preserve">島根　</t>
        </is>
      </c>
      <c r="C41" s="53" t="n">
        <v>169</v>
      </c>
      <c r="D41" s="53" t="n">
        <v>746410</v>
      </c>
      <c r="E41" s="53" t="inlineStr"/>
      <c r="F41" s="53" t="inlineStr"/>
      <c r="G41" s="53" t="inlineStr"/>
      <c r="H41" s="53" t="inlineStr"/>
      <c r="I41" s="53" t="n">
        <v>1300.7</v>
      </c>
      <c r="J41" s="53" t="n">
        <v>4091591</v>
      </c>
      <c r="K41" s="53" t="inlineStr"/>
      <c r="L41" s="53" t="n">
        <v>1469.7</v>
      </c>
      <c r="M41" s="53" t="n">
        <v>4838001</v>
      </c>
      <c r="N41" s="53" t="inlineStr"/>
    </row>
    <row r="42">
      <c r="A42" s="53" t="inlineStr">
        <is>
          <t>広島</t>
        </is>
      </c>
      <c r="B42" s="53" t="inlineStr">
        <is>
          <t>山口</t>
        </is>
      </c>
      <c r="C42" s="53" t="n">
        <v>49</v>
      </c>
      <c r="D42" s="53" t="n">
        <v>211830</v>
      </c>
      <c r="E42" s="53" t="inlineStr"/>
      <c r="F42" s="53" t="inlineStr"/>
      <c r="G42" s="53" t="inlineStr"/>
      <c r="H42" s="53" t="inlineStr"/>
      <c r="I42" s="53" t="n">
        <v>1484.8</v>
      </c>
      <c r="J42" s="53" t="n">
        <v>6649705</v>
      </c>
      <c r="K42" s="53" t="inlineStr"/>
      <c r="L42" s="53" t="n">
        <v>1533.8</v>
      </c>
      <c r="M42" s="53" t="n">
        <v>6861535</v>
      </c>
      <c r="N42" s="53" t="inlineStr"/>
    </row>
    <row r="43">
      <c r="A43" s="53" t="inlineStr">
        <is>
          <t>広島</t>
        </is>
      </c>
      <c r="B43" s="53" t="inlineStr">
        <is>
          <t>計</t>
        </is>
      </c>
      <c r="C43" s="53" t="n">
        <v>2888.5</v>
      </c>
      <c r="D43" s="53" t="n">
        <v>12226050</v>
      </c>
      <c r="E43" s="53" t="inlineStr"/>
      <c r="F43" s="53" t="inlineStr"/>
      <c r="G43" s="53" t="inlineStr"/>
      <c r="H43" s="53" t="inlineStr"/>
      <c r="I43" s="53" t="n">
        <v>8021.6</v>
      </c>
      <c r="J43" s="53" t="n">
        <v>36281191</v>
      </c>
      <c r="K43" s="53" t="inlineStr"/>
      <c r="L43" s="53" t="n">
        <v>10910.1</v>
      </c>
      <c r="M43" s="53" t="n">
        <v>48507241</v>
      </c>
      <c r="N43" s="53" t="inlineStr"/>
    </row>
    <row r="44">
      <c r="A44" s="53" t="inlineStr">
        <is>
          <t>高知</t>
        </is>
      </c>
      <c r="B44" s="53" t="inlineStr">
        <is>
          <t xml:space="preserve">高知　</t>
        </is>
      </c>
      <c r="C44" s="53" t="n">
        <v>2282.5</v>
      </c>
      <c r="D44" s="53" t="n">
        <v>5778604</v>
      </c>
      <c r="E44" s="53" t="inlineStr"/>
      <c r="F44" s="53" t="inlineStr"/>
      <c r="G44" s="53" t="inlineStr"/>
      <c r="H44" s="53" t="inlineStr"/>
      <c r="I44" s="53" t="n">
        <v>1665.8</v>
      </c>
      <c r="J44" s="53" t="n">
        <v>4939915</v>
      </c>
      <c r="K44" s="53" t="inlineStr"/>
      <c r="L44" s="53" t="n">
        <v>3948.3</v>
      </c>
      <c r="M44" s="53" t="n">
        <v>10718519</v>
      </c>
      <c r="N44" s="53" t="inlineStr"/>
    </row>
    <row r="45">
      <c r="A45" s="53" t="inlineStr">
        <is>
          <t>高知</t>
        </is>
      </c>
      <c r="B45" s="53" t="inlineStr">
        <is>
          <t xml:space="preserve">徳島　</t>
        </is>
      </c>
      <c r="C45" s="53" t="n">
        <v>7.9</v>
      </c>
      <c r="D45" s="53" t="n">
        <v>42600</v>
      </c>
      <c r="E45" s="53" t="inlineStr"/>
      <c r="F45" s="53" t="inlineStr"/>
      <c r="G45" s="53" t="inlineStr"/>
      <c r="H45" s="53" t="inlineStr"/>
      <c r="I45" s="53" t="n">
        <v>1391.5</v>
      </c>
      <c r="J45" s="53" t="n">
        <v>5330266</v>
      </c>
      <c r="K45" s="53" t="inlineStr"/>
      <c r="L45" s="53" t="n">
        <v>1399.4</v>
      </c>
      <c r="M45" s="53" t="n">
        <v>5372866</v>
      </c>
      <c r="N45" s="53" t="inlineStr"/>
    </row>
    <row r="46">
      <c r="A46" s="53" t="inlineStr">
        <is>
          <t>高知</t>
        </is>
      </c>
      <c r="B46" s="53" t="inlineStr">
        <is>
          <t xml:space="preserve">愛媛　</t>
        </is>
      </c>
      <c r="C46" s="53" t="n">
        <v>583.9</v>
      </c>
      <c r="D46" s="53" t="n">
        <v>2241615</v>
      </c>
      <c r="E46" s="53" t="inlineStr"/>
      <c r="F46" s="53" t="inlineStr"/>
      <c r="G46" s="53" t="inlineStr"/>
      <c r="H46" s="53" t="inlineStr"/>
      <c r="I46" s="53" t="n">
        <v>2537.3</v>
      </c>
      <c r="J46" s="53" t="n">
        <v>9138080</v>
      </c>
      <c r="K46" s="53" t="inlineStr"/>
      <c r="L46" s="53" t="n">
        <v>3121.2</v>
      </c>
      <c r="M46" s="53" t="n">
        <v>11379695</v>
      </c>
      <c r="N46" s="53" t="inlineStr"/>
    </row>
    <row r="47">
      <c r="A47" s="53" t="inlineStr">
        <is>
          <t>高知</t>
        </is>
      </c>
      <c r="B47" s="53" t="inlineStr">
        <is>
          <t>香川</t>
        </is>
      </c>
      <c r="C47" s="53" t="n">
        <v>201.1</v>
      </c>
      <c r="D47" s="53" t="n">
        <v>874800</v>
      </c>
      <c r="E47" s="53" t="inlineStr"/>
      <c r="F47" s="53" t="inlineStr"/>
      <c r="G47" s="53" t="inlineStr"/>
      <c r="H47" s="53" t="inlineStr"/>
      <c r="I47" s="53" t="n">
        <v>412.5</v>
      </c>
      <c r="J47" s="53" t="n">
        <v>1450588</v>
      </c>
      <c r="K47" s="53" t="inlineStr"/>
      <c r="L47" s="53" t="n">
        <v>613.6</v>
      </c>
      <c r="M47" s="53" t="n">
        <v>2325388</v>
      </c>
      <c r="N47" s="53" t="inlineStr"/>
    </row>
    <row r="48">
      <c r="A48" s="53" t="inlineStr">
        <is>
          <t>高知</t>
        </is>
      </c>
      <c r="B48" s="53" t="inlineStr">
        <is>
          <t>計</t>
        </is>
      </c>
      <c r="C48" s="53" t="n">
        <v>3075.4</v>
      </c>
      <c r="D48" s="53" t="n">
        <v>8937619</v>
      </c>
      <c r="E48" s="53" t="inlineStr"/>
      <c r="F48" s="53" t="inlineStr"/>
      <c r="G48" s="53" t="inlineStr"/>
      <c r="H48" s="53" t="inlineStr"/>
      <c r="I48" s="53" t="n">
        <v>6007.1</v>
      </c>
      <c r="J48" s="53" t="n">
        <v>20858849</v>
      </c>
      <c r="K48" s="53" t="inlineStr"/>
      <c r="L48" s="53" t="n">
        <v>9082.5</v>
      </c>
      <c r="M48" s="53" t="n">
        <v>29796468</v>
      </c>
      <c r="N48" s="53" t="inlineStr"/>
    </row>
    <row r="49">
      <c r="A49" s="53" t="inlineStr">
        <is>
          <t>熊本</t>
        </is>
      </c>
      <c r="B49" s="53" t="inlineStr">
        <is>
          <t>熊本</t>
        </is>
      </c>
      <c r="C49" s="53" t="n">
        <v>1340.3</v>
      </c>
      <c r="D49" s="53" t="n">
        <v>4978986</v>
      </c>
      <c r="E49" s="53" t="n">
        <v>4</v>
      </c>
      <c r="F49" s="53" t="inlineStr"/>
      <c r="G49" s="53" t="inlineStr"/>
      <c r="H49" s="53" t="inlineStr"/>
      <c r="I49" s="53" t="n">
        <v>2597.4</v>
      </c>
      <c r="J49" s="53" t="n">
        <v>11393323</v>
      </c>
      <c r="K49" s="53" t="inlineStr"/>
      <c r="L49" s="53" t="n">
        <v>3937.7</v>
      </c>
      <c r="M49" s="53" t="n">
        <v>16372309</v>
      </c>
      <c r="N49" s="53" t="n">
        <v>4</v>
      </c>
    </row>
    <row r="50">
      <c r="A50" s="53" t="inlineStr">
        <is>
          <t>熊本</t>
        </is>
      </c>
      <c r="B50" s="53" t="inlineStr">
        <is>
          <t xml:space="preserve">福岡　</t>
        </is>
      </c>
      <c r="C50" s="53" t="n">
        <v>734.5</v>
      </c>
      <c r="D50" s="53" t="n">
        <v>2515889</v>
      </c>
      <c r="E50" s="53" t="inlineStr"/>
      <c r="F50" s="53" t="inlineStr"/>
      <c r="G50" s="53" t="inlineStr"/>
      <c r="H50" s="53" t="inlineStr"/>
      <c r="I50" s="53" t="n">
        <v>3588.5</v>
      </c>
      <c r="J50" s="53" t="n">
        <v>12356043</v>
      </c>
      <c r="K50" s="53" t="inlineStr"/>
      <c r="L50" s="53" t="n">
        <v>4323</v>
      </c>
      <c r="M50" s="53" t="n">
        <v>14871932</v>
      </c>
      <c r="N50" s="53" t="inlineStr"/>
    </row>
    <row r="51">
      <c r="A51" s="53" t="inlineStr">
        <is>
          <t>熊本</t>
        </is>
      </c>
      <c r="B51" s="53" t="inlineStr">
        <is>
          <t>大分</t>
        </is>
      </c>
      <c r="C51" s="53" t="n">
        <v>1548.1</v>
      </c>
      <c r="D51" s="53" t="n">
        <v>4616805</v>
      </c>
      <c r="E51" s="53" t="inlineStr"/>
      <c r="F51" s="53" t="inlineStr"/>
      <c r="G51" s="53" t="inlineStr"/>
      <c r="H51" s="53" t="inlineStr"/>
      <c r="I51" s="53" t="n">
        <v>2555.8</v>
      </c>
      <c r="J51" s="53" t="n">
        <v>8758996</v>
      </c>
      <c r="K51" s="53" t="inlineStr"/>
      <c r="L51" s="53" t="n">
        <v>4103.9</v>
      </c>
      <c r="M51" s="53" t="n">
        <v>13375801</v>
      </c>
      <c r="N51" s="53" t="inlineStr"/>
    </row>
    <row r="52">
      <c r="A52" s="53" t="inlineStr">
        <is>
          <t>熊本</t>
        </is>
      </c>
      <c r="B52" s="53" t="inlineStr">
        <is>
          <t>佐賀</t>
        </is>
      </c>
      <c r="C52" s="53" t="n">
        <v>415.3</v>
      </c>
      <c r="D52" s="53" t="n">
        <v>1321969</v>
      </c>
      <c r="E52" s="53" t="inlineStr"/>
      <c r="F52" s="53" t="inlineStr"/>
      <c r="G52" s="53" t="inlineStr"/>
      <c r="H52" s="53" t="inlineStr"/>
      <c r="I52" s="53" t="n">
        <v>1087.2</v>
      </c>
      <c r="J52" s="53" t="n">
        <v>6296079</v>
      </c>
      <c r="K52" s="53" t="inlineStr"/>
      <c r="L52" s="53" t="n">
        <v>1502.5</v>
      </c>
      <c r="M52" s="53" t="n">
        <v>7618048</v>
      </c>
      <c r="N52" s="53" t="inlineStr"/>
    </row>
    <row r="53">
      <c r="A53" s="53" t="inlineStr">
        <is>
          <t>熊本</t>
        </is>
      </c>
      <c r="B53" s="53" t="inlineStr">
        <is>
          <t>長崎</t>
        </is>
      </c>
      <c r="C53" s="53" t="n">
        <v>459.6</v>
      </c>
      <c r="D53" s="53" t="n">
        <v>915332</v>
      </c>
      <c r="E53" s="53" t="inlineStr"/>
      <c r="F53" s="53" t="inlineStr"/>
      <c r="G53" s="53" t="inlineStr"/>
      <c r="H53" s="53" t="inlineStr"/>
      <c r="I53" s="53" t="n">
        <v>1552.5</v>
      </c>
      <c r="J53" s="53" t="n">
        <v>9405950</v>
      </c>
      <c r="K53" s="53" t="inlineStr"/>
      <c r="L53" s="53" t="n">
        <v>2012.1</v>
      </c>
      <c r="M53" s="53" t="n">
        <v>10321282</v>
      </c>
      <c r="N53" s="53" t="inlineStr"/>
    </row>
    <row r="54">
      <c r="A54" s="53" t="inlineStr">
        <is>
          <t>熊本</t>
        </is>
      </c>
      <c r="B54" s="53" t="inlineStr">
        <is>
          <t>計</t>
        </is>
      </c>
      <c r="C54" s="53" t="n">
        <v>4497.8</v>
      </c>
      <c r="D54" s="53" t="n">
        <v>14348981</v>
      </c>
      <c r="E54" s="53" t="n">
        <v>4</v>
      </c>
      <c r="F54" s="53" t="inlineStr"/>
      <c r="G54" s="53" t="inlineStr"/>
      <c r="H54" s="53" t="inlineStr"/>
      <c r="I54" s="53" t="n">
        <v>11381.4</v>
      </c>
      <c r="J54" s="53" t="n">
        <v>48210391</v>
      </c>
      <c r="K54" s="53" t="inlineStr"/>
      <c r="L54" s="53" t="n">
        <v>15879.2</v>
      </c>
      <c r="M54" s="53" t="n">
        <v>62559372</v>
      </c>
      <c r="N54" s="53" t="n">
        <v>4</v>
      </c>
    </row>
    <row r="55">
      <c r="A55" s="53" t="inlineStr">
        <is>
          <t>鹿児島</t>
        </is>
      </c>
      <c r="B55" s="53" t="inlineStr">
        <is>
          <t>鹿児島</t>
        </is>
      </c>
      <c r="C55" s="53" t="n">
        <v>3201</v>
      </c>
      <c r="D55" s="53" t="n">
        <v>9913820</v>
      </c>
      <c r="E55" s="53" t="inlineStr"/>
      <c r="F55" s="53" t="inlineStr"/>
      <c r="G55" s="53" t="inlineStr"/>
      <c r="H55" s="53" t="inlineStr"/>
      <c r="I55" s="53" t="n">
        <v>2167.9</v>
      </c>
      <c r="J55" s="53" t="n">
        <v>14793617</v>
      </c>
      <c r="K55" s="53" t="inlineStr"/>
      <c r="L55" s="53" t="n">
        <v>5368.9</v>
      </c>
      <c r="M55" s="53" t="n">
        <v>24707437</v>
      </c>
      <c r="N55" s="53" t="inlineStr"/>
    </row>
    <row r="56">
      <c r="A56" s="53" t="inlineStr">
        <is>
          <t>鹿児島</t>
        </is>
      </c>
      <c r="B56" s="53" t="inlineStr">
        <is>
          <t>宮崎</t>
        </is>
      </c>
      <c r="C56" s="53" t="n">
        <v>2673.8</v>
      </c>
      <c r="D56" s="53" t="n">
        <v>9083767</v>
      </c>
      <c r="E56" s="53" t="n">
        <v>5</v>
      </c>
      <c r="F56" s="53" t="inlineStr"/>
      <c r="G56" s="53" t="inlineStr"/>
      <c r="H56" s="53" t="inlineStr"/>
      <c r="I56" s="53" t="n">
        <v>1143.5</v>
      </c>
      <c r="J56" s="53" t="n">
        <v>4761933</v>
      </c>
      <c r="K56" s="53" t="inlineStr"/>
      <c r="L56" s="53" t="n">
        <v>3817.3</v>
      </c>
      <c r="M56" s="53" t="n">
        <v>13845700</v>
      </c>
      <c r="N56" s="53" t="n">
        <v>5</v>
      </c>
    </row>
    <row r="57">
      <c r="A57" s="53" t="inlineStr">
        <is>
          <t>鹿児島</t>
        </is>
      </c>
      <c r="B57" s="53" t="inlineStr">
        <is>
          <t>沖縄</t>
        </is>
      </c>
      <c r="C57" s="53" t="inlineStr"/>
      <c r="D57" s="53" t="inlineStr"/>
      <c r="E57" s="53" t="inlineStr"/>
      <c r="F57" s="53" t="inlineStr"/>
      <c r="G57" s="53" t="inlineStr"/>
      <c r="H57" s="53" t="inlineStr"/>
      <c r="I57" s="53" t="n">
        <v>206.3</v>
      </c>
      <c r="J57" s="53" t="n">
        <v>451418</v>
      </c>
      <c r="K57" s="53" t="n">
        <v>6</v>
      </c>
      <c r="L57" s="53" t="n">
        <v>206.3</v>
      </c>
      <c r="M57" s="53" t="n">
        <v>451418</v>
      </c>
      <c r="N57" s="53" t="n">
        <v>6</v>
      </c>
    </row>
    <row r="58">
      <c r="A58" s="53" t="inlineStr">
        <is>
          <t>鹿児島</t>
        </is>
      </c>
      <c r="B58" s="53" t="inlineStr">
        <is>
          <t>計</t>
        </is>
      </c>
      <c r="C58" s="53" t="n">
        <v>5874.8</v>
      </c>
      <c r="D58" s="53" t="n">
        <v>18997587</v>
      </c>
      <c r="E58" s="53" t="n">
        <v>5</v>
      </c>
      <c r="F58" s="53" t="inlineStr"/>
      <c r="G58" s="53" t="inlineStr"/>
      <c r="H58" s="53" t="inlineStr"/>
      <c r="I58" s="53" t="n">
        <v>3517.7</v>
      </c>
      <c r="J58" s="53" t="n">
        <v>20006968</v>
      </c>
      <c r="K58" s="53" t="n">
        <v>6</v>
      </c>
      <c r="L58" s="53" t="n">
        <v>9392.5</v>
      </c>
      <c r="M58" s="53" t="n">
        <v>39004555</v>
      </c>
      <c r="N58" s="53" t="n">
        <v>11</v>
      </c>
    </row>
    <row r="59">
      <c r="A59" s="53" t="inlineStr">
        <is>
          <t>北海道</t>
        </is>
      </c>
      <c r="B59" s="53" t="inlineStr"/>
      <c r="C59" s="53" t="inlineStr"/>
      <c r="D59" s="53" t="inlineStr"/>
      <c r="E59" s="53" t="inlineStr"/>
      <c r="F59" s="53" t="n">
        <v>35</v>
      </c>
      <c r="G59" s="53" t="n">
        <v>289464</v>
      </c>
      <c r="H59" s="53" t="n">
        <v>4</v>
      </c>
      <c r="I59" s="53" t="n">
        <v>2404.5</v>
      </c>
      <c r="J59" s="53" t="n">
        <v>6475510</v>
      </c>
      <c r="K59" s="53" t="inlineStr"/>
      <c r="L59" s="53" t="n">
        <v>2439.5</v>
      </c>
      <c r="M59" s="53" t="n">
        <v>6764974</v>
      </c>
      <c r="N59" s="53" t="n">
        <v>4</v>
      </c>
    </row>
    <row r="60">
      <c r="A60" s="53" t="inlineStr">
        <is>
          <t>總計</t>
        </is>
      </c>
      <c r="B60" s="53" t="inlineStr"/>
      <c r="C60" s="53" t="n">
        <v>38388</v>
      </c>
      <c r="D60" s="53" t="n">
        <v>129107789</v>
      </c>
      <c r="E60" s="53" t="n">
        <v>9</v>
      </c>
      <c r="F60" s="53" t="n">
        <v>2180.1</v>
      </c>
      <c r="G60" s="53" t="n">
        <v>12960617</v>
      </c>
      <c r="H60" s="53" t="n">
        <v>4</v>
      </c>
      <c r="I60" s="53" t="n">
        <v>108181.6</v>
      </c>
      <c r="J60" s="53" t="n">
        <v>328559965</v>
      </c>
      <c r="K60" s="53" t="n">
        <v>6</v>
      </c>
      <c r="L60" s="53" t="n">
        <v>148749.7</v>
      </c>
      <c r="M60" s="53" t="n">
        <v>470628371</v>
      </c>
      <c r="N60" s="53" t="n">
        <v>19</v>
      </c>
    </row>
    <row r="61">
      <c r="A61" s="53" t="inlineStr">
        <is>
          <t>明治42年度</t>
        </is>
      </c>
      <c r="B61" s="53" t="inlineStr"/>
      <c r="C61" s="53" t="n">
        <v>34588.7</v>
      </c>
      <c r="D61" s="53" t="n">
        <v>112376757</v>
      </c>
      <c r="E61" s="53" t="n">
        <v>11</v>
      </c>
      <c r="F61" s="53" t="n">
        <v>2761.5</v>
      </c>
      <c r="G61" s="53" t="n">
        <v>15590932</v>
      </c>
      <c r="H61" s="53" t="n">
        <v>1</v>
      </c>
      <c r="I61" s="53" t="n">
        <v>101148.6</v>
      </c>
      <c r="J61" s="53" t="n">
        <v>330121332</v>
      </c>
      <c r="K61" s="53" t="n">
        <v>8</v>
      </c>
      <c r="L61" s="53" t="n">
        <v>138498.8</v>
      </c>
      <c r="M61" s="53" t="n">
        <v>458089021</v>
      </c>
      <c r="N61" s="53" t="n">
        <v>20</v>
      </c>
    </row>
    <row r="62">
      <c r="A62" s="53" t="inlineStr">
        <is>
          <t>明治41年度</t>
        </is>
      </c>
      <c r="B62" s="53" t="inlineStr"/>
      <c r="C62" s="53" t="n">
        <v>32883.5</v>
      </c>
      <c r="D62" s="53" t="n">
        <v>99356681</v>
      </c>
      <c r="E62" s="53" t="n">
        <v>29</v>
      </c>
      <c r="F62" s="53" t="n">
        <v>2806.2</v>
      </c>
      <c r="G62" s="53" t="n">
        <v>16170490</v>
      </c>
      <c r="H62" s="53" t="n">
        <v>3</v>
      </c>
      <c r="I62" s="53" t="n">
        <v>109906.1</v>
      </c>
      <c r="J62" s="53" t="n">
        <v>333653751</v>
      </c>
      <c r="K62" s="53" t="inlineStr"/>
      <c r="L62" s="53" t="n">
        <v>145595.8</v>
      </c>
      <c r="M62" s="53" t="n">
        <v>449180922</v>
      </c>
      <c r="N62" s="53" t="n">
        <v>32</v>
      </c>
    </row>
    <row r="63">
      <c r="A63" s="53" t="inlineStr">
        <is>
          <t>明治40年度</t>
        </is>
      </c>
      <c r="B63" s="53" t="inlineStr"/>
      <c r="C63" s="53" t="n">
        <v>28069.4</v>
      </c>
      <c r="D63" s="53" t="n">
        <v>97947020</v>
      </c>
      <c r="E63" s="53" t="n">
        <v>11</v>
      </c>
      <c r="F63" s="53" t="n">
        <v>3356.1</v>
      </c>
      <c r="G63" s="53" t="n">
        <v>15027707</v>
      </c>
      <c r="H63" s="53" t="n">
        <v>4</v>
      </c>
      <c r="I63" s="53" t="n">
        <v>109072.7</v>
      </c>
      <c r="J63" s="53" t="n">
        <v>347647359</v>
      </c>
      <c r="K63" s="53" t="inlineStr"/>
      <c r="L63" s="53" t="n">
        <v>140498.2</v>
      </c>
      <c r="M63" s="53" t="n">
        <v>460622086</v>
      </c>
      <c r="N63" s="53" t="n">
        <v>15</v>
      </c>
    </row>
    <row r="64">
      <c r="A64" s="53" t="inlineStr">
        <is>
          <t>明治39年度</t>
        </is>
      </c>
      <c r="B64" s="53" t="inlineStr"/>
      <c r="C64" s="53" t="n">
        <v>24823.5</v>
      </c>
      <c r="D64" s="53" t="n">
        <v>90124023</v>
      </c>
      <c r="E64" s="53" t="n">
        <v>7</v>
      </c>
      <c r="F64" s="53" t="n">
        <v>2849.8</v>
      </c>
      <c r="G64" s="53" t="n">
        <v>14799630</v>
      </c>
      <c r="H64" s="53" t="n">
        <v>9</v>
      </c>
      <c r="I64" s="53" t="n">
        <v>120630.5</v>
      </c>
      <c r="J64" s="53" t="n">
        <v>362609866</v>
      </c>
      <c r="K64" s="53" t="inlineStr"/>
      <c r="L64" s="53" t="n">
        <v>148303.8</v>
      </c>
      <c r="M64" s="53" t="n">
        <v>467533519</v>
      </c>
      <c r="N64" s="53" t="n">
        <v>16</v>
      </c>
    </row>
    <row r="65">
      <c r="A65" s="53" t="inlineStr">
        <is>
          <t>明治38年度</t>
        </is>
      </c>
      <c r="B65" s="53" t="inlineStr"/>
      <c r="C65" s="53" t="n">
        <v>14100.5</v>
      </c>
      <c r="D65" s="53" t="n">
        <v>43560440</v>
      </c>
      <c r="E65" s="53" t="inlineStr"/>
      <c r="F65" s="53" t="n">
        <v>3074.7</v>
      </c>
      <c r="G65" s="53" t="n">
        <v>13636405</v>
      </c>
      <c r="H65" s="53" t="inlineStr"/>
      <c r="I65" s="53" t="n">
        <v>157956.5</v>
      </c>
      <c r="J65" s="53" t="n">
        <v>415112716</v>
      </c>
      <c r="K65" s="53" t="inlineStr"/>
      <c r="L65" s="53" t="n">
        <v>175131.7</v>
      </c>
      <c r="M65" s="53" t="n">
        <v>472309561</v>
      </c>
      <c r="N65" s="53" t="inlineStr"/>
    </row>
    <row r="66">
      <c r="A66" s="53" t="inlineStr">
        <is>
          <t>明治37年度</t>
        </is>
      </c>
      <c r="B66" s="53" t="inlineStr"/>
      <c r="C66" s="53" t="n">
        <v>24006.2</v>
      </c>
      <c r="D66" s="53" t="n">
        <v>93644665</v>
      </c>
      <c r="E66" s="53" t="inlineStr"/>
      <c r="F66" s="53" t="n">
        <v>1794.9</v>
      </c>
      <c r="G66" s="53" t="n">
        <v>9166048</v>
      </c>
      <c r="H66" s="53" t="inlineStr"/>
      <c r="I66" s="53" t="n">
        <v>92960.89999999999</v>
      </c>
      <c r="J66" s="53" t="n">
        <v>317021652</v>
      </c>
      <c r="K66" s="53" t="inlineStr"/>
      <c r="L66" s="53" t="n">
        <v>118762</v>
      </c>
      <c r="M66" s="53" t="n">
        <v>419832365</v>
      </c>
      <c r="N66" s="53" t="inlineStr"/>
    </row>
    <row r="67">
      <c r="A67" s="53" t="inlineStr">
        <is>
          <t>明治36年度</t>
        </is>
      </c>
      <c r="B67" s="53" t="inlineStr"/>
      <c r="C67" s="53" t="n">
        <v>21512</v>
      </c>
      <c r="D67" s="53" t="n">
        <v>98006891</v>
      </c>
      <c r="E67" s="53" t="inlineStr"/>
      <c r="F67" s="53" t="n">
        <v>3586</v>
      </c>
      <c r="G67" s="53" t="n">
        <v>10185026</v>
      </c>
      <c r="H67" s="53" t="inlineStr"/>
      <c r="I67" s="53" t="n">
        <v>83624</v>
      </c>
      <c r="J67" s="53" t="n">
        <v>325612987</v>
      </c>
      <c r="K67" s="53" t="inlineStr"/>
      <c r="L67" s="53" t="n">
        <v>108722</v>
      </c>
      <c r="M67" s="53" t="n">
        <v>433804904</v>
      </c>
      <c r="N67" s="53" t="inlineStr"/>
    </row>
    <row r="68">
      <c r="A68" s="53" t="inlineStr">
        <is>
          <t>明治35年度</t>
        </is>
      </c>
      <c r="B68" s="53" t="inlineStr"/>
      <c r="C68" s="53" t="n">
        <v>15572.3</v>
      </c>
      <c r="D68" s="53" t="n">
        <v>65414576</v>
      </c>
      <c r="E68" s="53" t="n">
        <v>5</v>
      </c>
      <c r="F68" s="53" t="n">
        <v>1717</v>
      </c>
      <c r="G68" s="53" t="n">
        <v>7427208</v>
      </c>
      <c r="H68" s="53" t="inlineStr"/>
      <c r="I68" s="53" t="n">
        <v>95572.8</v>
      </c>
      <c r="J68" s="53" t="n">
        <v>344852346</v>
      </c>
      <c r="K68" s="53" t="inlineStr"/>
      <c r="L68" s="53" t="n">
        <v>112862.1</v>
      </c>
      <c r="M68" s="53" t="n">
        <v>417694130</v>
      </c>
      <c r="N68" s="53" t="n">
        <v>5</v>
      </c>
    </row>
    <row r="69">
      <c r="A69" s="53" t="inlineStr">
        <is>
          <t>明治34年度</t>
        </is>
      </c>
      <c r="B69" s="53" t="inlineStr"/>
      <c r="C69" s="53" t="n">
        <v>9955</v>
      </c>
      <c r="D69" s="53" t="n">
        <v>45032053</v>
      </c>
      <c r="E69" s="53" t="n">
        <v>21</v>
      </c>
      <c r="F69" s="53" t="n">
        <v>1213.4</v>
      </c>
      <c r="G69" s="53" t="n">
        <v>4126824</v>
      </c>
      <c r="H69" s="53" t="inlineStr"/>
      <c r="I69" s="53" t="n">
        <v>83802.89999999999</v>
      </c>
      <c r="J69" s="53" t="n">
        <v>315044605</v>
      </c>
      <c r="K69" s="53" t="inlineStr"/>
      <c r="L69" s="53" t="n">
        <v>94971.3</v>
      </c>
      <c r="M69" s="53" t="n">
        <v>364203482</v>
      </c>
      <c r="N69" s="53" t="n">
        <v>21</v>
      </c>
    </row>
    <row r="70">
      <c r="A70" s="53" t="inlineStr">
        <is>
          <t>明治33年度</t>
        </is>
      </c>
      <c r="B70" s="53" t="inlineStr"/>
      <c r="C70" s="53" t="n">
        <v>6622.5</v>
      </c>
      <c r="D70" s="53" t="n">
        <v>32455458</v>
      </c>
      <c r="E70" s="53" t="inlineStr"/>
      <c r="F70" s="53" t="n">
        <v>1151.9</v>
      </c>
      <c r="G70" s="53" t="n">
        <v>3395742</v>
      </c>
      <c r="H70" s="53" t="inlineStr"/>
      <c r="I70" s="53" t="n">
        <v>285106.4</v>
      </c>
      <c r="J70" s="53" t="n">
        <v>340903155</v>
      </c>
      <c r="K70" s="53" t="inlineStr"/>
      <c r="L70" s="53" t="n">
        <v>292880.8</v>
      </c>
      <c r="M70" s="53" t="n">
        <v>376754355</v>
      </c>
      <c r="N70" s="53" t="inlineStr"/>
    </row>
  </sheetData>
  <pageMargins left="0.75" right="0.75" top="1" bottom="1" header="0.5" footer="0.5"/>
</worksheet>
</file>

<file path=xl/worksheets/sheet3.xml><?xml version="1.0" encoding="utf-8"?>
<worksheet xmlns="http://schemas.openxmlformats.org/spreadsheetml/2006/main">
  <sheetPr codeName="Sheet2">
    <outlinePr summaryBelow="1" summaryRight="1"/>
    <pageSetUpPr/>
  </sheetPr>
  <dimension ref="A1:B13"/>
  <sheetViews>
    <sheetView tabSelected="0" topLeftCell="A1" zoomScale="100" zoomScaleNormal="100" workbookViewId="0">
      <selection activeCell="A1" sqref="A1"/>
    </sheetView>
  </sheetViews>
  <sheetFormatPr baseColWidth="8" defaultColWidth="8.625" defaultRowHeight="13.5"/>
  <cols>
    <col width="15.375" bestFit="1" customWidth="1" style="4" min="1" max="1"/>
    <col width="48.625" bestFit="1" customWidth="1" style="25" min="2" max="2"/>
    <col width="8.625" customWidth="1" style="4" min="3" max="16384"/>
  </cols>
  <sheetData>
    <row r="1">
      <c r="A1" s="54" t="inlineStr">
        <is>
          <t>data_start_row</t>
        </is>
      </c>
      <c r="B1" s="54" t="n">
        <v>4</v>
      </c>
    </row>
    <row r="2">
      <c r="A2" s="54" t="inlineStr">
        <is>
          <t>updated_date</t>
        </is>
      </c>
      <c r="B2" s="55" t="n">
        <v>44798</v>
      </c>
    </row>
    <row r="3">
      <c r="A3" s="54" t="inlineStr">
        <is>
          <t>updated_by</t>
        </is>
      </c>
      <c r="B3" s="54" t="inlineStr"/>
    </row>
    <row r="4">
      <c r="A4" s="54" t="inlineStr">
        <is>
          <t>source</t>
        </is>
      </c>
      <c r="B4" s="54" t="inlineStr">
        <is>
          <t>日本帝国第三十一統計年鑑</t>
        </is>
      </c>
    </row>
    <row r="5">
      <c r="A5" s="54" t="inlineStr">
        <is>
          <t>year</t>
        </is>
      </c>
      <c r="B5" s="54" t="n">
        <v>1912</v>
      </c>
    </row>
    <row r="6">
      <c r="A6" s="54" t="inlineStr">
        <is>
          <t>tab_no</t>
        </is>
      </c>
      <c r="B6" s="54" t="n">
        <v>75</v>
      </c>
    </row>
    <row r="7">
      <c r="A7" s="54" t="inlineStr">
        <is>
          <t>tab_title</t>
        </is>
      </c>
      <c r="B7" s="54" t="inlineStr">
        <is>
          <t>道府県森林植栽（明治43年度）</t>
        </is>
      </c>
    </row>
    <row r="8">
      <c r="A8" s="54" t="inlineStr">
        <is>
          <t>tab_year</t>
        </is>
      </c>
      <c r="B8" s="54" t="inlineStr">
        <is>
          <t>1910年度</t>
        </is>
      </c>
    </row>
    <row r="9">
      <c r="A9" s="54" t="inlineStr">
        <is>
          <t>tab_yearjp</t>
        </is>
      </c>
      <c r="B9" s="54" t="inlineStr">
        <is>
          <t>明治43年度</t>
        </is>
      </c>
    </row>
    <row r="10" ht="67.5" customHeight="1">
      <c r="A10" s="54" t="inlineStr">
        <is>
          <t>remark_tab</t>
        </is>
      </c>
      <c r="B10" s="56" t="inlineStr">
        <is>
          <t>表中御料林及公私社寺有林ハ大林區署ノ所管ニアラスト雖トモ參照ニ便センカ爲メ大林區署ノ下ニ揭載ス但シ公私社寺有林ハ暦年調ナレハ其年度ハ其年中ノ調ナリ次表モ亦同シ
本表ハ天然下種及人工植栽ヲ合シタルモノニシテ石ヲ付シタルハ直ニ植栽地ニ播種セシ樹種ノ石數ナリ</t>
        </is>
      </c>
    </row>
    <row r="11">
      <c r="A11" s="54" t="inlineStr">
        <is>
          <t>remark_editor</t>
        </is>
      </c>
      <c r="B11" s="54" t="inlineStr">
        <is>
          <t>原本とのサムチェックが合わない。</t>
        </is>
      </c>
    </row>
    <row r="12">
      <c r="A12" s="54" t="inlineStr">
        <is>
          <t>changelog</t>
        </is>
      </c>
      <c r="B12" s="54" t="inlineStr"/>
    </row>
    <row r="13">
      <c r="A13" s="54" t="n"/>
      <c r="B13" s="54" t="n"/>
    </row>
  </sheetData>
  <pageMargins left="0.7" right="0.7" top="0.75" bottom="0.75" header="0.3" footer="0.3"/>
  <pageSetup orientation="portrait" paperSize="9"/>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kentaro</dc:creator>
  <dcterms:created xmlns:dcterms="http://purl.org/dc/terms/" xmlns:xsi="http://www.w3.org/2001/XMLSchema-instance" xsi:type="dcterms:W3CDTF">2020-10-26T12:15:23Z</dcterms:created>
  <dcterms:modified xmlns:dcterms="http://purl.org/dc/terms/" xmlns:xsi="http://www.w3.org/2001/XMLSchema-instance" xsi:type="dcterms:W3CDTF">2022-08-25T02:21:42Z</dcterms:modified>
  <cp:lastModifiedBy>user</cp:lastModifiedBy>
</cp:coreProperties>
</file>